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000経営企画部\1122広報室\HP_COPY\外部向けHPデータ\nyusatsu\youshiki\excel\"/>
    </mc:Choice>
  </mc:AlternateContent>
  <xr:revisionPtr revIDLastSave="0" documentId="13_ncr:1_{FE187866-D6B9-441A-80FC-B9BE54172BD5}" xr6:coauthVersionLast="36" xr6:coauthVersionMax="36" xr10:uidLastSave="{00000000-0000-0000-0000-000000000000}"/>
  <bookViews>
    <workbookView xWindow="0" yWindow="0" windowWidth="30720" windowHeight="13280" xr2:uid="{00000000-000D-0000-FFFF-FFFF00000000}"/>
  </bookViews>
  <sheets>
    <sheet name="様式7-2-2競争参加申請書" sheetId="3" r:id="rId1"/>
    <sheet name="様式-23" sheetId="1" r:id="rId2"/>
  </sheets>
  <definedNames>
    <definedName name="_xlnm.Print_Area" localSheetId="1">'様式-23'!$A$1:$K$77</definedName>
    <definedName name="_xlnm.Print_Area" localSheetId="0">'様式7-2-2競争参加申請書'!$A$1:$Y$36</definedName>
    <definedName name="機械設計課担当">#REF!</definedName>
    <definedName name="建築設計課担当">#REF!</definedName>
    <definedName name="電気設計課担当">#REF!</definedName>
    <definedName name="土木設計課担当">#REF!</definedName>
  </definedNames>
  <calcPr calcId="191029"/>
</workbook>
</file>

<file path=xl/calcChain.xml><?xml version="1.0" encoding="utf-8"?>
<calcChain xmlns="http://schemas.openxmlformats.org/spreadsheetml/2006/main">
  <c r="I75" i="1" l="1"/>
  <c r="I70" i="1"/>
  <c r="I66" i="1"/>
  <c r="I60" i="1"/>
  <c r="I55" i="1"/>
  <c r="I49" i="1"/>
  <c r="I43" i="1"/>
  <c r="I36" i="1"/>
  <c r="I32" i="1"/>
  <c r="I27" i="1"/>
  <c r="I21" i="1"/>
  <c r="I17" i="1"/>
  <c r="I56" i="1" l="1"/>
  <c r="I76" i="1" l="1"/>
  <c r="I13" i="1"/>
  <c r="I37" i="1" s="1"/>
  <c r="I77" i="1" l="1"/>
  <c r="G37" i="1"/>
  <c r="G76" i="1" l="1"/>
  <c r="G56" i="1" l="1"/>
  <c r="G77" i="1" l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石母田 知美</author>
  </authors>
  <commentList>
    <comment ref="U2" authorId="0" shapeId="0" xr:uid="{316B9C67-A7A3-4377-A28F-4FFA13C04453}">
      <text>
        <r>
          <rPr>
            <b/>
            <sz val="8"/>
            <color indexed="81"/>
            <rFont val="ＭＳ Ｐゴシック"/>
            <family val="3"/>
            <charset val="128"/>
          </rPr>
          <t>※提出日</t>
        </r>
      </text>
    </comment>
    <comment ref="A8" authorId="0" shapeId="0" xr:uid="{C2B76120-1DA3-4301-8D8F-8EBBF216F23E}">
      <text>
        <r>
          <rPr>
            <b/>
            <sz val="6"/>
            <color indexed="81"/>
            <rFont val="ＭＳ Ｐゴシック"/>
            <family val="3"/>
            <charset val="128"/>
          </rPr>
          <t>東日本本部長　または　西日本本部長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<sst xmlns="http://schemas.openxmlformats.org/spreadsheetml/2006/main" count="234" uniqueCount="176">
  <si>
    <t>会社名</t>
    <rPh sb="0" eb="3">
      <t>カイシャメイ</t>
    </rPh>
    <phoneticPr fontId="3"/>
  </si>
  <si>
    <t>氏　名</t>
    <rPh sb="0" eb="1">
      <t>シ</t>
    </rPh>
    <rPh sb="2" eb="3">
      <t>メイ</t>
    </rPh>
    <phoneticPr fontId="3"/>
  </si>
  <si>
    <t>評価項目</t>
  </si>
  <si>
    <t>配点</t>
    <rPh sb="0" eb="2">
      <t>ハイテン</t>
    </rPh>
    <phoneticPr fontId="3"/>
  </si>
  <si>
    <t>評価基準</t>
    <rPh sb="2" eb="4">
      <t>キジュン</t>
    </rPh>
    <phoneticPr fontId="3"/>
  </si>
  <si>
    <t>加算点</t>
    <rPh sb="0" eb="2">
      <t>カサン</t>
    </rPh>
    <rPh sb="2" eb="3">
      <t>テン</t>
    </rPh>
    <phoneticPr fontId="3"/>
  </si>
  <si>
    <t>記載上の
注意事項</t>
    <rPh sb="0" eb="2">
      <t>キサイ</t>
    </rPh>
    <rPh sb="2" eb="3">
      <t>ジョウ</t>
    </rPh>
    <rPh sb="5" eb="7">
      <t>チュウイ</t>
    </rPh>
    <rPh sb="7" eb="9">
      <t>ジコウ</t>
    </rPh>
    <phoneticPr fontId="3"/>
  </si>
  <si>
    <t>○</t>
  </si>
  <si>
    <t>採点結果</t>
    <rPh sb="0" eb="2">
      <t>サイテン</t>
    </rPh>
    <rPh sb="2" eb="4">
      <t>ケッカ</t>
    </rPh>
    <phoneticPr fontId="3"/>
  </si>
  <si>
    <t>評価点</t>
    <rPh sb="0" eb="2">
      <t>ヒョウカ</t>
    </rPh>
    <rPh sb="2" eb="3">
      <t>テン</t>
    </rPh>
    <phoneticPr fontId="3"/>
  </si>
  <si>
    <t>評定点の平均点（①＋②＋③＋ｎ）/ｎ</t>
    <rPh sb="0" eb="2">
      <t>ヒョウテイ</t>
    </rPh>
    <rPh sb="2" eb="3">
      <t>テン</t>
    </rPh>
    <rPh sb="4" eb="6">
      <t>ヘイキン</t>
    </rPh>
    <rPh sb="6" eb="7">
      <t>テン</t>
    </rPh>
    <phoneticPr fontId="3"/>
  </si>
  <si>
    <t>加算点（自己評価）の最高点</t>
    <rPh sb="0" eb="2">
      <t>カサン</t>
    </rPh>
    <rPh sb="2" eb="3">
      <t>テン</t>
    </rPh>
    <rPh sb="4" eb="6">
      <t>ジコ</t>
    </rPh>
    <rPh sb="6" eb="8">
      <t>ヒョウカ</t>
    </rPh>
    <rPh sb="10" eb="12">
      <t>サイコウ</t>
    </rPh>
    <rPh sb="12" eb="13">
      <t>テン</t>
    </rPh>
    <phoneticPr fontId="3"/>
  </si>
  <si>
    <t>技術評価点　合計　（１＋２＋３）</t>
    <rPh sb="0" eb="2">
      <t>ギジュツ</t>
    </rPh>
    <rPh sb="2" eb="4">
      <t>ヒョウカ</t>
    </rPh>
    <rPh sb="4" eb="5">
      <t>テン</t>
    </rPh>
    <rPh sb="6" eb="8">
      <t>ゴウケイ</t>
    </rPh>
    <phoneticPr fontId="3"/>
  </si>
  <si>
    <t>平均点を記載</t>
    <rPh sb="0" eb="3">
      <t>ヘイキンテン</t>
    </rPh>
    <rPh sb="4" eb="6">
      <t>キサイ</t>
    </rPh>
    <phoneticPr fontId="3"/>
  </si>
  <si>
    <t>評価基準から選定</t>
    <rPh sb="0" eb="2">
      <t>ヒョウカ</t>
    </rPh>
    <rPh sb="2" eb="4">
      <t>キジュン</t>
    </rPh>
    <rPh sb="6" eb="8">
      <t>センテイ</t>
    </rPh>
    <phoneticPr fontId="3"/>
  </si>
  <si>
    <t>評価の根拠とした
資料の頁等を記載</t>
    <rPh sb="0" eb="2">
      <t>ヒョウカ</t>
    </rPh>
    <rPh sb="3" eb="5">
      <t>コンキョ</t>
    </rPh>
    <rPh sb="9" eb="11">
      <t>シリョウ</t>
    </rPh>
    <rPh sb="12" eb="13">
      <t>ページ</t>
    </rPh>
    <rPh sb="13" eb="14">
      <t>トウ</t>
    </rPh>
    <rPh sb="15" eb="17">
      <t>キサイ</t>
    </rPh>
    <phoneticPr fontId="3"/>
  </si>
  <si>
    <t>企
業
の
施
工
能
力
等</t>
    <rPh sb="0" eb="1">
      <t>クワダ</t>
    </rPh>
    <rPh sb="2" eb="3">
      <t>ギョウ</t>
    </rPh>
    <rPh sb="6" eb="7">
      <t>シ</t>
    </rPh>
    <rPh sb="8" eb="9">
      <t>コウ</t>
    </rPh>
    <rPh sb="10" eb="11">
      <t>ノウ</t>
    </rPh>
    <rPh sb="12" eb="13">
      <t>チカラ</t>
    </rPh>
    <rPh sb="14" eb="15">
      <t>ヒトシ</t>
    </rPh>
    <phoneticPr fontId="3"/>
  </si>
  <si>
    <t>技
術
者
の
施
工
能
力
等</t>
    <rPh sb="0" eb="1">
      <t>ワザ</t>
    </rPh>
    <rPh sb="2" eb="3">
      <t>ジュツ</t>
    </rPh>
    <rPh sb="4" eb="5">
      <t>モノ</t>
    </rPh>
    <rPh sb="8" eb="9">
      <t>シ</t>
    </rPh>
    <rPh sb="10" eb="11">
      <t>コウ</t>
    </rPh>
    <rPh sb="12" eb="13">
      <t>ノウ</t>
    </rPh>
    <rPh sb="14" eb="15">
      <t>チカラ</t>
    </rPh>
    <rPh sb="16" eb="17">
      <t>ヒトシ</t>
    </rPh>
    <phoneticPr fontId="3"/>
  </si>
  <si>
    <t>企
業
の
信
頼
性
・
社
会
性</t>
    <rPh sb="0" eb="1">
      <t>クワダ</t>
    </rPh>
    <rPh sb="2" eb="3">
      <t>ギョウ</t>
    </rPh>
    <rPh sb="6" eb="7">
      <t>シン</t>
    </rPh>
    <rPh sb="8" eb="9">
      <t>ヨリ</t>
    </rPh>
    <rPh sb="10" eb="11">
      <t>セイ</t>
    </rPh>
    <rPh sb="14" eb="15">
      <t>シャ</t>
    </rPh>
    <rPh sb="16" eb="17">
      <t>カイ</t>
    </rPh>
    <rPh sb="18" eb="19">
      <t>セイ</t>
    </rPh>
    <phoneticPr fontId="3"/>
  </si>
  <si>
    <t>自己評価（点）</t>
    <rPh sb="0" eb="2">
      <t>ジコ</t>
    </rPh>
    <rPh sb="2" eb="4">
      <t>ヒョウカ</t>
    </rPh>
    <rPh sb="5" eb="6">
      <t>テン</t>
    </rPh>
    <phoneticPr fontId="3"/>
  </si>
  <si>
    <t>自己評価（点）　　　　　　　　記入例</t>
    <rPh sb="0" eb="2">
      <t>ジコ</t>
    </rPh>
    <rPh sb="2" eb="4">
      <t>ヒョウカ</t>
    </rPh>
    <rPh sb="5" eb="6">
      <t>テン</t>
    </rPh>
    <rPh sb="15" eb="17">
      <t>キニュウ</t>
    </rPh>
    <rPh sb="17" eb="18">
      <t>レイ</t>
    </rPh>
    <phoneticPr fontId="3"/>
  </si>
  <si>
    <t xml:space="preserve">（対象となる実績）
</t>
    <rPh sb="1" eb="3">
      <t>タイショウ</t>
    </rPh>
    <rPh sb="6" eb="8">
      <t>ジッセキ</t>
    </rPh>
    <phoneticPr fontId="3"/>
  </si>
  <si>
    <t>○</t>
    <phoneticPr fontId="3"/>
  </si>
  <si>
    <t>JS審査結果　　　　評価点</t>
    <rPh sb="2" eb="4">
      <t>シンサ</t>
    </rPh>
    <rPh sb="4" eb="6">
      <t>ケッカ</t>
    </rPh>
    <rPh sb="10" eb="12">
      <t>ヒョウカ</t>
    </rPh>
    <rPh sb="12" eb="13">
      <t>テン</t>
    </rPh>
    <phoneticPr fontId="3"/>
  </si>
  <si>
    <t>所　属</t>
    <rPh sb="0" eb="1">
      <t>トコロ</t>
    </rPh>
    <rPh sb="2" eb="3">
      <t>ゾク</t>
    </rPh>
    <phoneticPr fontId="3"/>
  </si>
  <si>
    <t>作成者の会社名・所属・氏名</t>
    <rPh sb="0" eb="3">
      <t>サクセイシャ</t>
    </rPh>
    <rPh sb="4" eb="7">
      <t>カイシャメイ</t>
    </rPh>
    <rPh sb="8" eb="10">
      <t>ショゾク</t>
    </rPh>
    <rPh sb="11" eb="13">
      <t>シメイ</t>
    </rPh>
    <phoneticPr fontId="3"/>
  </si>
  <si>
    <t>対象期間：過去１０年</t>
    <rPh sb="0" eb="2">
      <t>タイショウ</t>
    </rPh>
    <rPh sb="2" eb="4">
      <t>キカン</t>
    </rPh>
    <rPh sb="5" eb="7">
      <t>カコ</t>
    </rPh>
    <rPh sb="9" eb="10">
      <t>ネン</t>
    </rPh>
    <phoneticPr fontId="3"/>
  </si>
  <si>
    <t>対象期間：過去２年　　　　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</si>
  <si>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自　　己　　採　　点　　表</t>
    <rPh sb="0" eb="1">
      <t>ジ</t>
    </rPh>
    <rPh sb="3" eb="4">
      <t>オノレ</t>
    </rPh>
    <rPh sb="6" eb="7">
      <t>サイ</t>
    </rPh>
    <rPh sb="9" eb="10">
      <t>テン</t>
    </rPh>
    <rPh sb="12" eb="13">
      <t>ヒョウ</t>
    </rPh>
    <phoneticPr fontId="3"/>
  </si>
  <si>
    <t>○</t>
    <phoneticPr fontId="3"/>
  </si>
  <si>
    <t>○</t>
    <phoneticPr fontId="3"/>
  </si>
  <si>
    <t>対象項目：○</t>
    <rPh sb="0" eb="2">
      <t>タイショウ</t>
    </rPh>
    <rPh sb="2" eb="4">
      <t>コウモク</t>
    </rPh>
    <phoneticPr fontId="3"/>
  </si>
  <si>
    <t>対象期間：過去２年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</si>
  <si>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対象期間：過去４年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</si>
  <si>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○</t>
    <phoneticPr fontId="3"/>
  </si>
  <si>
    <t>若手：満４０歳以下</t>
    <rPh sb="0" eb="2">
      <t>ワカテ</t>
    </rPh>
    <rPh sb="3" eb="4">
      <t>マン</t>
    </rPh>
    <rPh sb="6" eb="9">
      <t>サイイカ</t>
    </rPh>
    <phoneticPr fontId="3"/>
  </si>
  <si>
    <t>①工事成績評定点</t>
    <rPh sb="1" eb="3">
      <t>コウジ</t>
    </rPh>
    <rPh sb="3" eb="5">
      <t>セイセキ</t>
    </rPh>
    <rPh sb="5" eb="8">
      <t>ヒョウテイテン</t>
    </rPh>
    <phoneticPr fontId="3"/>
  </si>
  <si>
    <t>②工事成績評定点</t>
    <rPh sb="1" eb="3">
      <t>コウジ</t>
    </rPh>
    <rPh sb="3" eb="5">
      <t>セイセキ</t>
    </rPh>
    <rPh sb="5" eb="8">
      <t>ヒョウテイテン</t>
    </rPh>
    <phoneticPr fontId="3"/>
  </si>
  <si>
    <t>③工事成績評定点</t>
    <rPh sb="1" eb="3">
      <t>コウジ</t>
    </rPh>
    <rPh sb="3" eb="5">
      <t>セイセキ</t>
    </rPh>
    <rPh sb="5" eb="8">
      <t>ヒョウテイテン</t>
    </rPh>
    <phoneticPr fontId="3"/>
  </si>
  <si>
    <t>③実績無し</t>
    <rPh sb="1" eb="3">
      <t>ジッセキ</t>
    </rPh>
    <rPh sb="3" eb="4">
      <t>ナ</t>
    </rPh>
    <phoneticPr fontId="3"/>
  </si>
  <si>
    <t>①実績有り(設定規模以上）</t>
    <rPh sb="1" eb="3">
      <t>ジッセキ</t>
    </rPh>
    <rPh sb="3" eb="4">
      <t>ア</t>
    </rPh>
    <rPh sb="6" eb="8">
      <t>セッテイ</t>
    </rPh>
    <rPh sb="8" eb="10">
      <t>キボ</t>
    </rPh>
    <rPh sb="10" eb="12">
      <t>イジョウ</t>
    </rPh>
    <phoneticPr fontId="3"/>
  </si>
  <si>
    <t>②実績有り（設定規模未満）</t>
    <rPh sb="1" eb="4">
      <t>ジッセキア</t>
    </rPh>
    <rPh sb="6" eb="8">
      <t>セッテイ</t>
    </rPh>
    <rPh sb="8" eb="10">
      <t>キボ</t>
    </rPh>
    <rPh sb="10" eb="12">
      <t>ミマン</t>
    </rPh>
    <phoneticPr fontId="3"/>
  </si>
  <si>
    <t>③類似(設定規模以上）</t>
    <rPh sb="1" eb="3">
      <t>ルイジ</t>
    </rPh>
    <rPh sb="4" eb="6">
      <t>セッテイ</t>
    </rPh>
    <rPh sb="6" eb="8">
      <t>キボ</t>
    </rPh>
    <rPh sb="8" eb="10">
      <t>イジョウ</t>
    </rPh>
    <phoneticPr fontId="3"/>
  </si>
  <si>
    <t>④類似(設定規模未満）</t>
    <rPh sb="4" eb="6">
      <t>セッテイ</t>
    </rPh>
    <rPh sb="6" eb="8">
      <t>キボ</t>
    </rPh>
    <rPh sb="8" eb="10">
      <t>ミマン</t>
    </rPh>
    <phoneticPr fontId="3"/>
  </si>
  <si>
    <t>⑤実績無し</t>
    <rPh sb="1" eb="3">
      <t>ジッセキ</t>
    </rPh>
    <rPh sb="3" eb="4">
      <t>ナシ</t>
    </rPh>
    <phoneticPr fontId="3"/>
  </si>
  <si>
    <t>③該当無し</t>
    <rPh sb="1" eb="3">
      <t>ガイトウ</t>
    </rPh>
    <rPh sb="3" eb="4">
      <t>ナ</t>
    </rPh>
    <phoneticPr fontId="3"/>
  </si>
  <si>
    <t>④類似(設定規模未満）</t>
    <rPh sb="1" eb="3">
      <t>ルイジ</t>
    </rPh>
    <rPh sb="4" eb="6">
      <t>セッテイ</t>
    </rPh>
    <rPh sb="6" eb="8">
      <t>キボ</t>
    </rPh>
    <rPh sb="8" eb="10">
      <t>ミマン</t>
    </rPh>
    <phoneticPr fontId="3"/>
  </si>
  <si>
    <t>①評定点80点以上の実績あり</t>
    <rPh sb="1" eb="4">
      <t>ヒョウテイテン</t>
    </rPh>
    <rPh sb="6" eb="9">
      <t>テンイジョウ</t>
    </rPh>
    <rPh sb="10" eb="12">
      <t>ジッセキ</t>
    </rPh>
    <phoneticPr fontId="3"/>
  </si>
  <si>
    <t>②評定点75点以上の実績有り</t>
    <rPh sb="1" eb="3">
      <t>ヒョウテイ</t>
    </rPh>
    <rPh sb="3" eb="4">
      <t>テン</t>
    </rPh>
    <rPh sb="6" eb="7">
      <t>テン</t>
    </rPh>
    <rPh sb="7" eb="9">
      <t>イジョウ</t>
    </rPh>
    <rPh sb="10" eb="13">
      <t>ジッセキア</t>
    </rPh>
    <phoneticPr fontId="3"/>
  </si>
  <si>
    <t>③評定点70点以上の実績有り</t>
    <rPh sb="1" eb="4">
      <t>ヒョウテイテン</t>
    </rPh>
    <rPh sb="6" eb="9">
      <t>テンイジョウ</t>
    </rPh>
    <rPh sb="10" eb="12">
      <t>ジッセキ</t>
    </rPh>
    <rPh sb="12" eb="13">
      <t>ア</t>
    </rPh>
    <phoneticPr fontId="3"/>
  </si>
  <si>
    <t>④評定点65点以上の実績有り</t>
    <rPh sb="1" eb="4">
      <t>ヒョウテイテン</t>
    </rPh>
    <rPh sb="6" eb="9">
      <t>テンイジョウ</t>
    </rPh>
    <rPh sb="10" eb="12">
      <t>ジッセキ</t>
    </rPh>
    <rPh sb="12" eb="13">
      <t>ア</t>
    </rPh>
    <phoneticPr fontId="3"/>
  </si>
  <si>
    <t>⑤該当無し</t>
    <rPh sb="1" eb="3">
      <t>ガイトウ</t>
    </rPh>
    <rPh sb="3" eb="4">
      <t>ナシ</t>
    </rPh>
    <phoneticPr fontId="3"/>
  </si>
  <si>
    <t>⑤該当無し</t>
    <rPh sb="1" eb="3">
      <t>ガイトウ</t>
    </rPh>
    <rPh sb="3" eb="4">
      <t>ナ</t>
    </rPh>
    <phoneticPr fontId="3"/>
  </si>
  <si>
    <t>①競争参加者と下水道施設の災害協定有り</t>
    <rPh sb="1" eb="3">
      <t>キョウソウ</t>
    </rPh>
    <rPh sb="3" eb="6">
      <t>サンカシャ</t>
    </rPh>
    <rPh sb="7" eb="10">
      <t>ゲスイドウ</t>
    </rPh>
    <rPh sb="10" eb="12">
      <t>シセツ</t>
    </rPh>
    <rPh sb="13" eb="15">
      <t>サイガイ</t>
    </rPh>
    <rPh sb="15" eb="17">
      <t>キョウテイ</t>
    </rPh>
    <rPh sb="17" eb="18">
      <t>ア</t>
    </rPh>
    <phoneticPr fontId="3"/>
  </si>
  <si>
    <t>④競争参加者が加盟する団体等と下水道施設の災害協定有り</t>
    <rPh sb="7" eb="9">
      <t>カメイ</t>
    </rPh>
    <rPh sb="11" eb="13">
      <t>ダンタイ</t>
    </rPh>
    <rPh sb="13" eb="14">
      <t>トウ</t>
    </rPh>
    <rPh sb="15" eb="18">
      <t>ゲスイドウ</t>
    </rPh>
    <rPh sb="18" eb="20">
      <t>シセツ</t>
    </rPh>
    <rPh sb="21" eb="23">
      <t>サイガイ</t>
    </rPh>
    <rPh sb="23" eb="25">
      <t>キョウテイ</t>
    </rPh>
    <rPh sb="25" eb="26">
      <t>ア</t>
    </rPh>
    <phoneticPr fontId="3"/>
  </si>
  <si>
    <r>
      <t>工事名：　　　　　　　　　　　　　　　　　　　　　　　　　　　　　　　　　　　　　　　　　　　　</t>
    </r>
    <r>
      <rPr>
        <sz val="18"/>
        <color indexed="10"/>
        <rFont val="ＭＳ Ｐゴシック"/>
        <family val="3"/>
        <charset val="128"/>
      </rPr>
      <t>　</t>
    </r>
    <r>
      <rPr>
        <sz val="18"/>
        <rFont val="ＭＳ Ｐゴシック"/>
        <family val="3"/>
        <charset val="128"/>
      </rPr>
      <t>　　　　　　　　　　　　　　　　　　　　　　　　　　　　　　　　　　</t>
    </r>
    <rPh sb="0" eb="2">
      <t>コウジ</t>
    </rPh>
    <rPh sb="2" eb="3">
      <t>メイ</t>
    </rPh>
    <phoneticPr fontId="3"/>
  </si>
  <si>
    <t>②下水道施設での災害活動の功績有り</t>
    <rPh sb="1" eb="4">
      <t>ゲスイドウ</t>
    </rPh>
    <rPh sb="4" eb="6">
      <t>シセツ</t>
    </rPh>
    <rPh sb="8" eb="10">
      <t>サイガイ</t>
    </rPh>
    <rPh sb="10" eb="12">
      <t>カツドウ</t>
    </rPh>
    <rPh sb="13" eb="15">
      <t>コウセキ</t>
    </rPh>
    <rPh sb="15" eb="16">
      <t>ア</t>
    </rPh>
    <phoneticPr fontId="3"/>
  </si>
  <si>
    <t>③競争参加者と災害協定有り</t>
    <rPh sb="7" eb="9">
      <t>サイガイ</t>
    </rPh>
    <rPh sb="9" eb="11">
      <t>キョウテイ</t>
    </rPh>
    <rPh sb="11" eb="12">
      <t>ア</t>
    </rPh>
    <phoneticPr fontId="3"/>
  </si>
  <si>
    <t>①実績が２件以上有り</t>
    <rPh sb="1" eb="3">
      <t>ジッセキ</t>
    </rPh>
    <rPh sb="5" eb="8">
      <t>ケンイジョウ</t>
    </rPh>
    <rPh sb="8" eb="9">
      <t>ア</t>
    </rPh>
    <phoneticPr fontId="3"/>
  </si>
  <si>
    <t>②実績が１件有り</t>
    <rPh sb="1" eb="3">
      <t>ジッセキ</t>
    </rPh>
    <rPh sb="5" eb="6">
      <t>ケン</t>
    </rPh>
    <rPh sb="6" eb="7">
      <t>ア</t>
    </rPh>
    <phoneticPr fontId="3"/>
  </si>
  <si>
    <t>①各１名以上を配置</t>
    <rPh sb="1" eb="2">
      <t>カク</t>
    </rPh>
    <rPh sb="3" eb="6">
      <t>メイイジョウ</t>
    </rPh>
    <rPh sb="7" eb="9">
      <t>ハイチ</t>
    </rPh>
    <phoneticPr fontId="3"/>
  </si>
  <si>
    <t>②いずれか１名以上を配置</t>
    <rPh sb="6" eb="9">
      <t>メイイジョウ</t>
    </rPh>
    <rPh sb="10" eb="12">
      <t>ハイチ</t>
    </rPh>
    <phoneticPr fontId="3"/>
  </si>
  <si>
    <t>過去2ヵ年度及び
現年度公告日まで</t>
    <rPh sb="0" eb="2">
      <t>カコ</t>
    </rPh>
    <rPh sb="4" eb="5">
      <t>ネン</t>
    </rPh>
    <rPh sb="5" eb="6">
      <t>ド</t>
    </rPh>
    <rPh sb="6" eb="7">
      <t>オヨ</t>
    </rPh>
    <rPh sb="9" eb="10">
      <t>ゲン</t>
    </rPh>
    <rPh sb="10" eb="12">
      <t>ネンド</t>
    </rPh>
    <rPh sb="12" eb="14">
      <t>コウコク</t>
    </rPh>
    <rPh sb="14" eb="15">
      <t>ビ</t>
    </rPh>
    <phoneticPr fontId="3"/>
  </si>
  <si>
    <t>１－（1）
企業の工事成績</t>
    <rPh sb="6" eb="8">
      <t>キギョウ</t>
    </rPh>
    <rPh sb="9" eb="11">
      <t>コウジ</t>
    </rPh>
    <rPh sb="11" eb="13">
      <t>セイセキ</t>
    </rPh>
    <phoneticPr fontId="3"/>
  </si>
  <si>
    <t>１－（2）
関連分野での
共同研究</t>
    <rPh sb="6" eb="8">
      <t>カンレン</t>
    </rPh>
    <rPh sb="8" eb="10">
      <t>ブンヤ</t>
    </rPh>
    <rPh sb="13" eb="15">
      <t>キョウドウ</t>
    </rPh>
    <rPh sb="15" eb="17">
      <t>ケンキュウ</t>
    </rPh>
    <phoneticPr fontId="3"/>
  </si>
  <si>
    <t>１－（4）
企業の施工実績</t>
    <rPh sb="6" eb="8">
      <t>キギョウ</t>
    </rPh>
    <rPh sb="9" eb="11">
      <t>セコウ</t>
    </rPh>
    <rPh sb="11" eb="13">
      <t>ジッセキ</t>
    </rPh>
    <phoneticPr fontId="3"/>
  </si>
  <si>
    <t>１－（5）
マネジメント難工事</t>
    <rPh sb="12" eb="13">
      <t>ナン</t>
    </rPh>
    <rPh sb="13" eb="15">
      <t>コウジ</t>
    </rPh>
    <phoneticPr fontId="3"/>
  </si>
  <si>
    <t>１－（6）
若手・女性技術者</t>
    <rPh sb="6" eb="8">
      <t>ワカテ</t>
    </rPh>
    <rPh sb="9" eb="11">
      <t>ジョセイ</t>
    </rPh>
    <rPh sb="11" eb="14">
      <t>ギジュツシャ</t>
    </rPh>
    <phoneticPr fontId="3"/>
  </si>
  <si>
    <t>１ 企業の施工能力等に関する評価</t>
    <rPh sb="2" eb="4">
      <t>キギョウ</t>
    </rPh>
    <rPh sb="5" eb="7">
      <t>セコウ</t>
    </rPh>
    <rPh sb="7" eb="9">
      <t>ノウリョク</t>
    </rPh>
    <rPh sb="9" eb="10">
      <t>トウ</t>
    </rPh>
    <rPh sb="11" eb="12">
      <t>カン</t>
    </rPh>
    <rPh sb="14" eb="16">
      <t>ヒョウカ</t>
    </rPh>
    <phoneticPr fontId="3"/>
  </si>
  <si>
    <t>1-(1)～(6)の合計</t>
    <rPh sb="10" eb="12">
      <t>ゴウケイ</t>
    </rPh>
    <phoneticPr fontId="3"/>
  </si>
  <si>
    <t>技術評価点　１－（１）</t>
    <rPh sb="0" eb="2">
      <t>ギジュツ</t>
    </rPh>
    <rPh sb="2" eb="4">
      <t>ヒョウカ</t>
    </rPh>
    <rPh sb="4" eb="5">
      <t>テン</t>
    </rPh>
    <phoneticPr fontId="3"/>
  </si>
  <si>
    <t>技術評価点　１－（2）</t>
    <rPh sb="0" eb="2">
      <t>ギジュツ</t>
    </rPh>
    <rPh sb="2" eb="4">
      <t>ヒョウカ</t>
    </rPh>
    <rPh sb="4" eb="5">
      <t>テン</t>
    </rPh>
    <phoneticPr fontId="3"/>
  </si>
  <si>
    <t>技術評価点　１－（3）</t>
    <rPh sb="0" eb="2">
      <t>ギジュツ</t>
    </rPh>
    <rPh sb="2" eb="4">
      <t>ヒョウカ</t>
    </rPh>
    <rPh sb="4" eb="5">
      <t>テン</t>
    </rPh>
    <phoneticPr fontId="3"/>
  </si>
  <si>
    <t>技術評価点　１－（4）</t>
    <rPh sb="0" eb="2">
      <t>ギジュツ</t>
    </rPh>
    <rPh sb="2" eb="4">
      <t>ヒョウカ</t>
    </rPh>
    <rPh sb="4" eb="5">
      <t>テン</t>
    </rPh>
    <phoneticPr fontId="3"/>
  </si>
  <si>
    <t>技術評価点　１－（5）</t>
    <rPh sb="0" eb="2">
      <t>ギジュツ</t>
    </rPh>
    <rPh sb="2" eb="4">
      <t>ヒョウカ</t>
    </rPh>
    <rPh sb="4" eb="5">
      <t>テン</t>
    </rPh>
    <phoneticPr fontId="3"/>
  </si>
  <si>
    <t>技術評価点　１－（6）</t>
    <rPh sb="0" eb="2">
      <t>ギジュツ</t>
    </rPh>
    <rPh sb="2" eb="4">
      <t>ヒョウカ</t>
    </rPh>
    <rPh sb="4" eb="5">
      <t>テン</t>
    </rPh>
    <phoneticPr fontId="3"/>
  </si>
  <si>
    <t>技術評価点 １</t>
    <rPh sb="0" eb="2">
      <t>ギジュツ</t>
    </rPh>
    <rPh sb="2" eb="4">
      <t>ヒョウカ</t>
    </rPh>
    <rPh sb="4" eb="5">
      <t>テン</t>
    </rPh>
    <phoneticPr fontId="3"/>
  </si>
  <si>
    <t>２－(1)
配置予定技術者の
工事経験</t>
    <rPh sb="6" eb="8">
      <t>ハイチ</t>
    </rPh>
    <rPh sb="8" eb="10">
      <t>ヨテイ</t>
    </rPh>
    <rPh sb="10" eb="13">
      <t>ギジュツシャ</t>
    </rPh>
    <rPh sb="15" eb="17">
      <t>コウジ</t>
    </rPh>
    <rPh sb="17" eb="19">
      <t>ケイケン</t>
    </rPh>
    <phoneticPr fontId="3"/>
  </si>
  <si>
    <t>２－（2）
配置予定技術者の
工事成績</t>
    <rPh sb="6" eb="8">
      <t>ハイチ</t>
    </rPh>
    <rPh sb="8" eb="10">
      <t>ヨテイ</t>
    </rPh>
    <rPh sb="10" eb="13">
      <t>ギジュツシャ</t>
    </rPh>
    <rPh sb="15" eb="17">
      <t>コウジ</t>
    </rPh>
    <rPh sb="17" eb="19">
      <t>セイセキ</t>
    </rPh>
    <phoneticPr fontId="3"/>
  </si>
  <si>
    <t>技術評価点　２－(2)</t>
    <rPh sb="0" eb="2">
      <t>ギジュツ</t>
    </rPh>
    <rPh sb="2" eb="4">
      <t>ヒョウカ</t>
    </rPh>
    <rPh sb="4" eb="5">
      <t>テン</t>
    </rPh>
    <phoneticPr fontId="3"/>
  </si>
  <si>
    <t>技術評価点　２－(1)</t>
    <rPh sb="0" eb="2">
      <t>ギジュツ</t>
    </rPh>
    <rPh sb="2" eb="4">
      <t>ヒョウカ</t>
    </rPh>
    <rPh sb="4" eb="5">
      <t>テン</t>
    </rPh>
    <phoneticPr fontId="3"/>
  </si>
  <si>
    <t>２ 技術者の施工能力等に関する評価</t>
    <rPh sb="2" eb="5">
      <t>ギジュツシャ</t>
    </rPh>
    <rPh sb="6" eb="8">
      <t>セコウ</t>
    </rPh>
    <rPh sb="8" eb="10">
      <t>ノウリョク</t>
    </rPh>
    <rPh sb="10" eb="11">
      <t>トウ</t>
    </rPh>
    <rPh sb="12" eb="13">
      <t>カン</t>
    </rPh>
    <rPh sb="15" eb="17">
      <t>ヒョウカ</t>
    </rPh>
    <phoneticPr fontId="3"/>
  </si>
  <si>
    <t>技術評価点 ２</t>
    <rPh sb="0" eb="2">
      <t>ギジュツ</t>
    </rPh>
    <rPh sb="2" eb="4">
      <t>ヒョウカ</t>
    </rPh>
    <rPh sb="4" eb="5">
      <t>テン</t>
    </rPh>
    <phoneticPr fontId="3"/>
  </si>
  <si>
    <t>２－（3）
配置予定技術者の
継続教育単位（CPD）</t>
    <rPh sb="6" eb="8">
      <t>ハイチ</t>
    </rPh>
    <rPh sb="8" eb="10">
      <t>ヨテイ</t>
    </rPh>
    <rPh sb="10" eb="13">
      <t>ギジュツシャ</t>
    </rPh>
    <rPh sb="15" eb="17">
      <t>ケイゾク</t>
    </rPh>
    <rPh sb="17" eb="19">
      <t>キョウイク</t>
    </rPh>
    <rPh sb="19" eb="21">
      <t>タンイ</t>
    </rPh>
    <phoneticPr fontId="3"/>
  </si>
  <si>
    <t>２－(1)～(3)の合計</t>
    <rPh sb="10" eb="12">
      <t>ゴウケイ</t>
    </rPh>
    <phoneticPr fontId="3"/>
  </si>
  <si>
    <t>①本店が同一県内</t>
    <rPh sb="1" eb="3">
      <t>ホンテン</t>
    </rPh>
    <rPh sb="4" eb="6">
      <t>ドウイツ</t>
    </rPh>
    <rPh sb="6" eb="8">
      <t>ケンナイ</t>
    </rPh>
    <phoneticPr fontId="3"/>
  </si>
  <si>
    <t>技術評価点　３－(1)</t>
    <rPh sb="0" eb="2">
      <t>ギジュツ</t>
    </rPh>
    <rPh sb="2" eb="4">
      <t>ヒョウカ</t>
    </rPh>
    <rPh sb="4" eb="5">
      <t>テン</t>
    </rPh>
    <phoneticPr fontId="3"/>
  </si>
  <si>
    <t>３－（2）
委託団体との
災害協定又は
災害活動実績</t>
    <rPh sb="6" eb="8">
      <t>イタク</t>
    </rPh>
    <rPh sb="8" eb="10">
      <t>ダンタイ</t>
    </rPh>
    <rPh sb="13" eb="15">
      <t>サイガイ</t>
    </rPh>
    <rPh sb="15" eb="17">
      <t>キョウテイ</t>
    </rPh>
    <rPh sb="17" eb="18">
      <t>マタ</t>
    </rPh>
    <rPh sb="20" eb="22">
      <t>サイガイ</t>
    </rPh>
    <rPh sb="22" eb="24">
      <t>カツドウ</t>
    </rPh>
    <rPh sb="24" eb="26">
      <t>ジッセキ</t>
    </rPh>
    <phoneticPr fontId="3"/>
  </si>
  <si>
    <t>技術評価点　３－（2）</t>
    <rPh sb="0" eb="2">
      <t>ギジュツ</t>
    </rPh>
    <rPh sb="2" eb="4">
      <t>ヒョウカ</t>
    </rPh>
    <rPh sb="4" eb="5">
      <t>テン</t>
    </rPh>
    <phoneticPr fontId="3"/>
  </si>
  <si>
    <t>３ 企業の信頼性・社会性に関する評価</t>
    <rPh sb="2" eb="4">
      <t>キギョウ</t>
    </rPh>
    <rPh sb="5" eb="8">
      <t>シンライセイ</t>
    </rPh>
    <rPh sb="9" eb="12">
      <t>シャカイセイ</t>
    </rPh>
    <rPh sb="13" eb="14">
      <t>カン</t>
    </rPh>
    <rPh sb="16" eb="18">
      <t>ヒョウカ</t>
    </rPh>
    <phoneticPr fontId="3"/>
  </si>
  <si>
    <t>技術評価点 ３</t>
    <rPh sb="0" eb="2">
      <t>ギジュツ</t>
    </rPh>
    <rPh sb="2" eb="4">
      <t>ヒョウカ</t>
    </rPh>
    <rPh sb="4" eb="5">
      <t>テン</t>
    </rPh>
    <phoneticPr fontId="3"/>
  </si>
  <si>
    <t>１+２+３の合計</t>
    <rPh sb="6" eb="8">
      <t>ゴウケイ</t>
    </rPh>
    <phoneticPr fontId="3"/>
  </si>
  <si>
    <t>技術評価点　３－（3）</t>
    <rPh sb="0" eb="2">
      <t>ギジュツ</t>
    </rPh>
    <rPh sb="2" eb="4">
      <t>ヒョウカ</t>
    </rPh>
    <rPh sb="4" eb="5">
      <t>テン</t>
    </rPh>
    <phoneticPr fontId="3"/>
  </si>
  <si>
    <t>①指名停止措置を受けたことがある</t>
    <rPh sb="1" eb="3">
      <t>シメイ</t>
    </rPh>
    <rPh sb="3" eb="5">
      <t>テイシ</t>
    </rPh>
    <rPh sb="5" eb="7">
      <t>ソチ</t>
    </rPh>
    <rPh sb="8" eb="9">
      <t>ウ</t>
    </rPh>
    <phoneticPr fontId="3"/>
  </si>
  <si>
    <t>対象期間</t>
    <rPh sb="0" eb="2">
      <t>タイショウ</t>
    </rPh>
    <rPh sb="2" eb="4">
      <t>キカン</t>
    </rPh>
    <phoneticPr fontId="3"/>
  </si>
  <si>
    <t>①CPD推奨単位以上の取得有り</t>
    <rPh sb="4" eb="6">
      <t>スイショウ</t>
    </rPh>
    <rPh sb="6" eb="8">
      <t>タンイ</t>
    </rPh>
    <rPh sb="8" eb="10">
      <t>イジョウ</t>
    </rPh>
    <rPh sb="11" eb="13">
      <t>シュトク</t>
    </rPh>
    <rPh sb="13" eb="14">
      <t>ア</t>
    </rPh>
    <phoneticPr fontId="3"/>
  </si>
  <si>
    <t>対象期間：過去１年　　　　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</si>
  <si>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②優良施工業者の実績が1件以上有り</t>
    <rPh sb="1" eb="3">
      <t>ユウリョウ</t>
    </rPh>
    <rPh sb="3" eb="5">
      <t>セコウ</t>
    </rPh>
    <rPh sb="5" eb="7">
      <t>ギョウシャ</t>
    </rPh>
    <rPh sb="8" eb="10">
      <t>ジッセキ</t>
    </rPh>
    <rPh sb="12" eb="15">
      <t>ケンイジョウ</t>
    </rPh>
    <rPh sb="15" eb="16">
      <t>ア</t>
    </rPh>
    <phoneticPr fontId="3"/>
  </si>
  <si>
    <t>③CPD推奨単位の1/2超の取得有り</t>
    <rPh sb="4" eb="6">
      <t>スイショウ</t>
    </rPh>
    <rPh sb="6" eb="8">
      <t>タンイ</t>
    </rPh>
    <rPh sb="12" eb="13">
      <t>コ</t>
    </rPh>
    <rPh sb="14" eb="16">
      <t>シュトク</t>
    </rPh>
    <rPh sb="16" eb="17">
      <t>ア</t>
    </rPh>
    <phoneticPr fontId="3"/>
  </si>
  <si>
    <t>４件以上は、別紙
で平均点を算定し
下欄に入力する。
対象期間：過去２年　　　　</t>
    <rPh sb="1" eb="2">
      <t>ケン</t>
    </rPh>
    <rPh sb="2" eb="4">
      <t>イジョウ</t>
    </rPh>
    <rPh sb="6" eb="8">
      <t>ベッシ</t>
    </rPh>
    <rPh sb="10" eb="13">
      <t>ヘイキンテン</t>
    </rPh>
    <rPh sb="14" eb="15">
      <t>サン</t>
    </rPh>
    <rPh sb="15" eb="16">
      <t>サダム</t>
    </rPh>
    <rPh sb="18" eb="19">
      <t>シタ</t>
    </rPh>
    <rPh sb="19" eb="20">
      <t>ラン</t>
    </rPh>
    <rPh sb="21" eb="23">
      <t>ニュウリョク</t>
    </rPh>
    <rPh sb="27" eb="29">
      <t>タイショウ</t>
    </rPh>
    <rPh sb="29" eb="31">
      <t>キカン</t>
    </rPh>
    <rPh sb="32" eb="34">
      <t>カコ</t>
    </rPh>
    <rPh sb="35" eb="36">
      <t>ネン</t>
    </rPh>
    <phoneticPr fontId="3"/>
  </si>
  <si>
    <t>②CPD推奨単位の1/2超の取得かつJS品質確保修了の実績有り</t>
    <rPh sb="4" eb="6">
      <t>スイショウ</t>
    </rPh>
    <rPh sb="6" eb="8">
      <t>タンイ</t>
    </rPh>
    <rPh sb="12" eb="13">
      <t>コ</t>
    </rPh>
    <rPh sb="14" eb="16">
      <t>シュトク</t>
    </rPh>
    <rPh sb="20" eb="22">
      <t>ヒンシツ</t>
    </rPh>
    <rPh sb="22" eb="24">
      <t>カクホ</t>
    </rPh>
    <rPh sb="24" eb="26">
      <t>シュウリョウ</t>
    </rPh>
    <rPh sb="27" eb="29">
      <t>ジッセキ</t>
    </rPh>
    <rPh sb="29" eb="30">
      <t>ア</t>
    </rPh>
    <phoneticPr fontId="3"/>
  </si>
  <si>
    <t>④JS品質確保研修修了の実績有り</t>
    <rPh sb="3" eb="5">
      <t>ヒンシツ</t>
    </rPh>
    <rPh sb="5" eb="7">
      <t>カクホ</t>
    </rPh>
    <rPh sb="7" eb="9">
      <t>ケンシュウ</t>
    </rPh>
    <rPh sb="9" eb="11">
      <t>シュウリョウ</t>
    </rPh>
    <rPh sb="12" eb="14">
      <t>ジッセキ</t>
    </rPh>
    <rPh sb="14" eb="15">
      <t>ア</t>
    </rPh>
    <phoneticPr fontId="3"/>
  </si>
  <si>
    <t>１－（3）
優良工事表彰
又は優良施工業者</t>
    <rPh sb="6" eb="8">
      <t>ユウリョウ</t>
    </rPh>
    <rPh sb="8" eb="10">
      <t>コウジ</t>
    </rPh>
    <rPh sb="10" eb="12">
      <t>ヒョウショウ</t>
    </rPh>
    <rPh sb="13" eb="14">
      <t>マタ</t>
    </rPh>
    <rPh sb="15" eb="17">
      <t>ユウリョウ</t>
    </rPh>
    <rPh sb="17" eb="19">
      <t>セコウ</t>
    </rPh>
    <rPh sb="19" eb="21">
      <t>ギョウシャ</t>
    </rPh>
    <phoneticPr fontId="3"/>
  </si>
  <si>
    <t>３－（4）
日本下水道事業団発注工事事故における指名停止等措置（減点評価）</t>
    <rPh sb="6" eb="8">
      <t>ニホン</t>
    </rPh>
    <rPh sb="8" eb="11">
      <t>ゲスイドウ</t>
    </rPh>
    <rPh sb="11" eb="14">
      <t>ジギョウダン</t>
    </rPh>
    <rPh sb="14" eb="16">
      <t>ハッチュウ</t>
    </rPh>
    <rPh sb="16" eb="18">
      <t>コウジ</t>
    </rPh>
    <rPh sb="18" eb="20">
      <t>ジコ</t>
    </rPh>
    <rPh sb="24" eb="26">
      <t>シメイ</t>
    </rPh>
    <rPh sb="26" eb="29">
      <t>テイシナド</t>
    </rPh>
    <rPh sb="29" eb="31">
      <t>ソチ</t>
    </rPh>
    <rPh sb="32" eb="34">
      <t>ゲンテン</t>
    </rPh>
    <rPh sb="34" eb="36">
      <t>ヒョウカ</t>
    </rPh>
    <phoneticPr fontId="3"/>
  </si>
  <si>
    <t>３－(1)～(4)の合計</t>
    <rPh sb="10" eb="12">
      <t>ゴウケイ</t>
    </rPh>
    <phoneticPr fontId="3"/>
  </si>
  <si>
    <t>３－（3）
地元企業の採用率</t>
    <rPh sb="6" eb="8">
      <t>ジモト</t>
    </rPh>
    <rPh sb="8" eb="10">
      <t>キギョウ</t>
    </rPh>
    <rPh sb="11" eb="13">
      <t>サイヨウ</t>
    </rPh>
    <rPh sb="13" eb="14">
      <t>リツ</t>
    </rPh>
    <phoneticPr fontId="3"/>
  </si>
  <si>
    <t>①地元企業の採用率が15％以上</t>
    <rPh sb="1" eb="3">
      <t>ジモト</t>
    </rPh>
    <rPh sb="3" eb="5">
      <t>キギョウ</t>
    </rPh>
    <rPh sb="6" eb="8">
      <t>サイヨウ</t>
    </rPh>
    <rPh sb="8" eb="9">
      <t>リツ</t>
    </rPh>
    <rPh sb="13" eb="15">
      <t>イジョウ</t>
    </rPh>
    <phoneticPr fontId="3"/>
  </si>
  <si>
    <t>②地元企業の採用率が5％以上15％未満</t>
    <rPh sb="1" eb="3">
      <t>ジモト</t>
    </rPh>
    <rPh sb="3" eb="5">
      <t>キギョウ</t>
    </rPh>
    <rPh sb="6" eb="8">
      <t>サイヨウ</t>
    </rPh>
    <rPh sb="8" eb="9">
      <t>リツ</t>
    </rPh>
    <rPh sb="12" eb="14">
      <t>イジョウ</t>
    </rPh>
    <rPh sb="17" eb="19">
      <t>ミマン</t>
    </rPh>
    <phoneticPr fontId="3"/>
  </si>
  <si>
    <t>過去２年</t>
    <rPh sb="0" eb="2">
      <t>カコ</t>
    </rPh>
    <rPh sb="3" eb="4">
      <t>ネン</t>
    </rPh>
    <phoneticPr fontId="3"/>
  </si>
  <si>
    <t>技術評価点　３－（4）</t>
    <rPh sb="0" eb="2">
      <t>ギジュツ</t>
    </rPh>
    <rPh sb="2" eb="4">
      <t>ヒョウカ</t>
    </rPh>
    <rPh sb="4" eb="5">
      <t>テン</t>
    </rPh>
    <phoneticPr fontId="3"/>
  </si>
  <si>
    <t>④該当無し</t>
    <rPh sb="1" eb="3">
      <t>ガイトウ</t>
    </rPh>
    <rPh sb="3" eb="4">
      <t>ナ</t>
    </rPh>
    <phoneticPr fontId="3"/>
  </si>
  <si>
    <t>②文書注意措置を受けたことがある</t>
    <rPh sb="1" eb="3">
      <t>ブンショ</t>
    </rPh>
    <rPh sb="3" eb="5">
      <t>チュウイ</t>
    </rPh>
    <rPh sb="5" eb="7">
      <t>ソチ</t>
    </rPh>
    <rPh sb="8" eb="9">
      <t>ウ</t>
    </rPh>
    <phoneticPr fontId="3"/>
  </si>
  <si>
    <t>③口頭注意措置を受けたことがある</t>
    <rPh sb="1" eb="3">
      <t>コウトウ</t>
    </rPh>
    <rPh sb="3" eb="5">
      <t>チュウイ</t>
    </rPh>
    <rPh sb="5" eb="7">
      <t>ソチ</t>
    </rPh>
    <rPh sb="8" eb="9">
      <t>ウ</t>
    </rPh>
    <phoneticPr fontId="3"/>
  </si>
  <si>
    <t>③該当無し</t>
    <rPh sb="1" eb="3">
      <t>ガイトウ</t>
    </rPh>
    <rPh sb="3" eb="4">
      <t>ム</t>
    </rPh>
    <phoneticPr fontId="3"/>
  </si>
  <si>
    <t>　　　　対象期間
①：指名停止期間満了後2か月間
②：発日の翌日から
2か月間
③：発日の翌日から
1か月間</t>
    <rPh sb="4" eb="6">
      <t>タイショウ</t>
    </rPh>
    <rPh sb="6" eb="8">
      <t>キカン</t>
    </rPh>
    <phoneticPr fontId="3"/>
  </si>
  <si>
    <t>②実績が２件有り</t>
    <rPh sb="1" eb="3">
      <t>ジッセキ</t>
    </rPh>
    <rPh sb="5" eb="6">
      <t>ケン</t>
    </rPh>
    <rPh sb="6" eb="7">
      <t>ア</t>
    </rPh>
    <phoneticPr fontId="3"/>
  </si>
  <si>
    <t>①実績が３件以上有り</t>
    <rPh sb="1" eb="3">
      <t>ジッセキ</t>
    </rPh>
    <rPh sb="5" eb="8">
      <t>ケンイジョウ</t>
    </rPh>
    <rPh sb="8" eb="9">
      <t>ア</t>
    </rPh>
    <phoneticPr fontId="3"/>
  </si>
  <si>
    <t>３－（1）
バックアップ体制
※建設業法上の
本店の所在地による</t>
    <rPh sb="12" eb="14">
      <t>タイセイ</t>
    </rPh>
    <rPh sb="17" eb="20">
      <t>ケンセツギョウ</t>
    </rPh>
    <rPh sb="20" eb="21">
      <t>ホウ</t>
    </rPh>
    <rPh sb="21" eb="22">
      <t>ウエ</t>
    </rPh>
    <rPh sb="24" eb="26">
      <t>ホンテン</t>
    </rPh>
    <rPh sb="27" eb="30">
      <t>ショザイチ</t>
    </rPh>
    <phoneticPr fontId="3"/>
  </si>
  <si>
    <t>競争参加資格で指定された建設業の許可業種を有する本店</t>
    <rPh sb="21" eb="22">
      <t>ユウ</t>
    </rPh>
    <rPh sb="24" eb="26">
      <t>ホンテン</t>
    </rPh>
    <phoneticPr fontId="3"/>
  </si>
  <si>
    <t>②本店が同一地方内又は隣接</t>
    <rPh sb="1" eb="3">
      <t>ホンテン</t>
    </rPh>
    <rPh sb="4" eb="6">
      <t>ドウイツ</t>
    </rPh>
    <rPh sb="6" eb="8">
      <t>チホウ</t>
    </rPh>
    <rPh sb="8" eb="9">
      <t>ナイ</t>
    </rPh>
    <rPh sb="9" eb="10">
      <t>マタ</t>
    </rPh>
    <rPh sb="11" eb="13">
      <t>リンセツ</t>
    </rPh>
    <phoneticPr fontId="3"/>
  </si>
  <si>
    <r>
      <t>①優良工事表彰</t>
    </r>
    <r>
      <rPr>
        <sz val="14"/>
        <color rgb="FFC00000"/>
        <rFont val="ＭＳ Ｐゴシック"/>
        <family val="3"/>
        <charset val="128"/>
      </rPr>
      <t>又は功労者表彰</t>
    </r>
    <r>
      <rPr>
        <sz val="14"/>
        <rFont val="ＭＳ Ｐゴシック"/>
        <family val="3"/>
        <charset val="128"/>
      </rPr>
      <t>の実績が1件以上有り</t>
    </r>
    <rPh sb="1" eb="5">
      <t>ユウリョウコウジ</t>
    </rPh>
    <rPh sb="5" eb="7">
      <t>ヒョウショウ</t>
    </rPh>
    <rPh sb="7" eb="8">
      <t>マタ</t>
    </rPh>
    <rPh sb="9" eb="12">
      <t>コウロウシャ</t>
    </rPh>
    <rPh sb="12" eb="14">
      <t>ヒョウショウ</t>
    </rPh>
    <rPh sb="15" eb="17">
      <t>ジッセキ</t>
    </rPh>
    <rPh sb="19" eb="22">
      <t>ケンイジョウ</t>
    </rPh>
    <rPh sb="22" eb="23">
      <t>ア</t>
    </rPh>
    <phoneticPr fontId="3"/>
  </si>
  <si>
    <t>競争参加申請書</t>
    <rPh sb="0" eb="2">
      <t>キョウソウ</t>
    </rPh>
    <rPh sb="2" eb="4">
      <t>サンカ</t>
    </rPh>
    <rPh sb="4" eb="7">
      <t>シンセイショ</t>
    </rPh>
    <phoneticPr fontId="18"/>
  </si>
  <si>
    <t>日本下水道事業団</t>
    <rPh sb="0" eb="8">
      <t>ニホン</t>
    </rPh>
    <phoneticPr fontId="18"/>
  </si>
  <si>
    <t>契約職</t>
    <rPh sb="0" eb="2">
      <t>ケイヤク</t>
    </rPh>
    <rPh sb="2" eb="3">
      <t>ショク</t>
    </rPh>
    <phoneticPr fontId="18"/>
  </si>
  <si>
    <t>〇日本本部長</t>
    <rPh sb="1" eb="3">
      <t>ニホン</t>
    </rPh>
    <rPh sb="3" eb="6">
      <t>ホンブチョウ</t>
    </rPh>
    <phoneticPr fontId="18"/>
  </si>
  <si>
    <t>〇〇　〇〇　</t>
    <phoneticPr fontId="18"/>
  </si>
  <si>
    <t>殿</t>
    <rPh sb="0" eb="1">
      <t>トノ</t>
    </rPh>
    <phoneticPr fontId="18"/>
  </si>
  <si>
    <t>住　所</t>
    <rPh sb="0" eb="1">
      <t>ジュウ</t>
    </rPh>
    <rPh sb="2" eb="3">
      <t>ショ</t>
    </rPh>
    <phoneticPr fontId="18"/>
  </si>
  <si>
    <t>商号又は名称</t>
    <rPh sb="0" eb="2">
      <t>ショウゴウ</t>
    </rPh>
    <rPh sb="2" eb="3">
      <t>マタ</t>
    </rPh>
    <rPh sb="4" eb="6">
      <t>メイショウ</t>
    </rPh>
    <phoneticPr fontId="18"/>
  </si>
  <si>
    <t>代表者役職・氏名</t>
    <rPh sb="0" eb="3">
      <t>ダイヒョウシャ</t>
    </rPh>
    <rPh sb="3" eb="5">
      <t>ヤクショク</t>
    </rPh>
    <rPh sb="6" eb="8">
      <t>シメイ</t>
    </rPh>
    <phoneticPr fontId="18"/>
  </si>
  <si>
    <t>印</t>
    <rPh sb="0" eb="1">
      <t>イン</t>
    </rPh>
    <phoneticPr fontId="18"/>
  </si>
  <si>
    <t>工事名：</t>
    <rPh sb="0" eb="2">
      <t>コウジ</t>
    </rPh>
    <rPh sb="2" eb="3">
      <t>メイ</t>
    </rPh>
    <phoneticPr fontId="18"/>
  </si>
  <si>
    <t>提出者の概要</t>
    <rPh sb="0" eb="2">
      <t>テイシュツ</t>
    </rPh>
    <rPh sb="2" eb="3">
      <t>シャ</t>
    </rPh>
    <rPh sb="4" eb="6">
      <t>ガイヨウ</t>
    </rPh>
    <phoneticPr fontId="18"/>
  </si>
  <si>
    <t>流体機械設備工事</t>
    <rPh sb="0" eb="2">
      <t>リュウタイ</t>
    </rPh>
    <rPh sb="2" eb="4">
      <t>キカイ</t>
    </rPh>
    <rPh sb="4" eb="6">
      <t>セツビ</t>
    </rPh>
    <rPh sb="6" eb="8">
      <t>コウジ</t>
    </rPh>
    <phoneticPr fontId="18"/>
  </si>
  <si>
    <t>〇</t>
    <phoneticPr fontId="18"/>
  </si>
  <si>
    <t>等級</t>
    <rPh sb="0" eb="2">
      <t>トウキュウ</t>
    </rPh>
    <phoneticPr fontId="18"/>
  </si>
  <si>
    <t>（</t>
    <phoneticPr fontId="18"/>
  </si>
  <si>
    <t>担当者連絡先：</t>
    <rPh sb="0" eb="3">
      <t>タントウシャ</t>
    </rPh>
    <rPh sb="3" eb="6">
      <t>レンラクサキ</t>
    </rPh>
    <phoneticPr fontId="18"/>
  </si>
  <si>
    <t>〇〇〇〇（株）〇〇支店〇〇部〇〇課</t>
    <rPh sb="4" eb="7">
      <t>カブ</t>
    </rPh>
    <rPh sb="9" eb="11">
      <t>シテン</t>
    </rPh>
    <rPh sb="13" eb="14">
      <t>ブ</t>
    </rPh>
    <rPh sb="16" eb="17">
      <t>カ</t>
    </rPh>
    <phoneticPr fontId="18"/>
  </si>
  <si>
    <t>〇〇　〇〇</t>
    <phoneticPr fontId="18"/>
  </si>
  <si>
    <t xml:space="preserve">TEL </t>
    <phoneticPr fontId="18"/>
  </si>
  <si>
    <t>FAX</t>
    <phoneticPr fontId="18"/>
  </si>
  <si>
    <t>E-mail</t>
    <phoneticPr fontId="18"/>
  </si>
  <si>
    <t>*******＠********.**.jp</t>
    <phoneticPr fontId="18"/>
  </si>
  <si>
    <t>工事成績評価点</t>
    <rPh sb="0" eb="2">
      <t>コウジ</t>
    </rPh>
    <rPh sb="2" eb="4">
      <t>セイセキ</t>
    </rPh>
    <rPh sb="4" eb="6">
      <t>ヒョウカ</t>
    </rPh>
    <rPh sb="6" eb="7">
      <t>テン</t>
    </rPh>
    <phoneticPr fontId="3"/>
  </si>
  <si>
    <t>評定点の平均点</t>
    <rPh sb="0" eb="2">
      <t>ヒョウテイ</t>
    </rPh>
    <rPh sb="2" eb="3">
      <t>テン</t>
    </rPh>
    <rPh sb="4" eb="6">
      <t>ヘイキン</t>
    </rPh>
    <rPh sb="6" eb="7">
      <t>テン</t>
    </rPh>
    <phoneticPr fontId="3"/>
  </si>
  <si>
    <t>評定基準値</t>
    <rPh sb="0" eb="2">
      <t>ヒョウテイ</t>
    </rPh>
    <rPh sb="2" eb="5">
      <t>キジュンチ</t>
    </rPh>
    <phoneticPr fontId="3"/>
  </si>
  <si>
    <t>０＜59.9</t>
    <phoneticPr fontId="3"/>
  </si>
  <si>
    <t>60＜64.9</t>
    <phoneticPr fontId="3"/>
  </si>
  <si>
    <t>65＜70</t>
    <phoneticPr fontId="3"/>
  </si>
  <si>
    <t>70＜75</t>
    <phoneticPr fontId="3"/>
  </si>
  <si>
    <t>75＜80</t>
    <phoneticPr fontId="3"/>
  </si>
  <si>
    <t>80＜85</t>
    <phoneticPr fontId="3"/>
  </si>
  <si>
    <t>85＜100</t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</si>
  <si>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 xml:space="preserve">「評価基準から選定」の点数は、ドロップダウンリストから〇を入力すると、
自動で表示されますが、点数に間違いのない様、十分ご注意ください。
公告に記載の事前申請書締切日の翌日以降は、点数の修正、変更は認めません。
</t>
    </r>
    <rPh sb="13" eb="15">
      <t>テンスウ</t>
    </rPh>
    <rPh sb="31" eb="33">
      <t>ニュウリョク</t>
    </rPh>
    <rPh sb="38" eb="40">
      <t>ジドウ</t>
    </rPh>
    <rPh sb="41" eb="43">
      <t>ヒョウジ</t>
    </rPh>
    <rPh sb="60" eb="62">
      <t>ジュウブン</t>
    </rPh>
    <rPh sb="71" eb="73">
      <t>コウコク</t>
    </rPh>
    <rPh sb="74" eb="76">
      <t>キサイ</t>
    </rPh>
    <rPh sb="77" eb="82">
      <t>ジゼンシンセイショ</t>
    </rPh>
    <rPh sb="82" eb="85">
      <t>シメキリビ</t>
    </rPh>
    <rPh sb="86" eb="88">
      <t>ヨクジツ</t>
    </rPh>
    <rPh sb="88" eb="90">
      <t>イコウ</t>
    </rPh>
    <rPh sb="92" eb="94">
      <t>テンスウ</t>
    </rPh>
    <rPh sb="95" eb="97">
      <t>シュウセイ</t>
    </rPh>
    <rPh sb="98" eb="100">
      <t>ヘンコウ</t>
    </rPh>
    <rPh sb="101" eb="102">
      <t>ミト</t>
    </rPh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</si>
  <si>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>J列「評価の根拠とした資料の頁等を記載」については、事前申請書提出時には空欄でも可。その場合、事後申請書提出時に記入したものを添付してください。</t>
    </r>
    <rPh sb="0" eb="1">
      <t>チュウ</t>
    </rPh>
    <rPh sb="3" eb="4">
      <t>レツ</t>
    </rPh>
    <rPh sb="5" eb="7">
      <t>ヒョウカ</t>
    </rPh>
    <rPh sb="8" eb="10">
      <t>コンキョ</t>
    </rPh>
    <rPh sb="13" eb="15">
      <t>シリョウ</t>
    </rPh>
    <rPh sb="15" eb="16">
      <t>ページ</t>
    </rPh>
    <rPh sb="16" eb="17">
      <t>トウ</t>
    </rPh>
    <rPh sb="18" eb="20">
      <t>キサイ</t>
    </rPh>
    <rPh sb="28" eb="30">
      <t>ジゼン</t>
    </rPh>
    <rPh sb="30" eb="32">
      <t>シンセイ</t>
    </rPh>
    <rPh sb="32" eb="33">
      <t>ショ</t>
    </rPh>
    <rPh sb="33" eb="35">
      <t>テイシュツ</t>
    </rPh>
    <rPh sb="35" eb="36">
      <t>ジ</t>
    </rPh>
    <rPh sb="38" eb="40">
      <t>クウラン</t>
    </rPh>
    <rPh sb="42" eb="43">
      <t>カ</t>
    </rPh>
    <rPh sb="46" eb="48">
      <t>バアイ</t>
    </rPh>
    <rPh sb="49" eb="51">
      <t>ジゴ</t>
    </rPh>
    <rPh sb="51" eb="54">
      <t>シンセイショ</t>
    </rPh>
    <rPh sb="54" eb="56">
      <t>テイシュツ</t>
    </rPh>
    <rPh sb="56" eb="57">
      <t>ジ</t>
    </rPh>
    <rPh sb="58" eb="60">
      <t>キニュウ</t>
    </rPh>
    <rPh sb="65" eb="67">
      <t>テンプ</t>
    </rPh>
    <phoneticPr fontId="3"/>
  </si>
  <si>
    <t>③実績が１件有り</t>
    <rPh sb="1" eb="3">
      <t>ジッセキ</t>
    </rPh>
    <rPh sb="5" eb="6">
      <t>ケン</t>
    </rPh>
    <rPh sb="6" eb="7">
      <t>ア</t>
    </rPh>
    <phoneticPr fontId="3"/>
  </si>
  <si>
    <t>④実績無し</t>
    <rPh sb="1" eb="3">
      <t>ジッセキ</t>
    </rPh>
    <rPh sb="3" eb="4">
      <t>ナ</t>
    </rPh>
    <phoneticPr fontId="3"/>
  </si>
  <si>
    <t>技術評価点　２－(3)</t>
    <rPh sb="0" eb="2">
      <t>ギジュツ</t>
    </rPh>
    <rPh sb="2" eb="4">
      <t>ヒョウカ</t>
    </rPh>
    <rPh sb="4" eb="5">
      <t>テン</t>
    </rPh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</si>
  <si>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>１－（1）「企業の工事成績」については、評価する期間に完成した工事が３件に満たない場合は、不足する施工実績の工事成績評定を75点として取り扱う（総合評価に関する事項２.（１）1）⑤より）ので、下記の例を参考に平均点を出してください。
｛例： 施工実績が１工事の場合は、(実績工事の成績評点＋75点＋75点)</t>
    </r>
    <r>
      <rPr>
        <b/>
        <sz val="20"/>
        <rFont val="Calibri"/>
        <family val="1"/>
      </rPr>
      <t>÷</t>
    </r>
    <r>
      <rPr>
        <b/>
        <sz val="20"/>
        <rFont val="HGS教科書体"/>
        <family val="1"/>
        <charset val="128"/>
      </rPr>
      <t>３｝
｛例： 施工実績が２工事の場合は、(実績工事の成績評点＋実績工事の成績評点＋75点)</t>
    </r>
    <r>
      <rPr>
        <b/>
        <sz val="20"/>
        <rFont val="Calibri"/>
        <family val="1"/>
      </rPr>
      <t>÷</t>
    </r>
    <r>
      <rPr>
        <b/>
        <sz val="20"/>
        <rFont val="HGS教科書体"/>
        <family val="1"/>
        <charset val="128"/>
      </rPr>
      <t>３｝
｛例： 施工実績がない場合は、（75点＋75点＋75点）</t>
    </r>
    <r>
      <rPr>
        <b/>
        <sz val="20"/>
        <rFont val="Calibri"/>
        <family val="1"/>
      </rPr>
      <t>÷</t>
    </r>
    <r>
      <rPr>
        <b/>
        <sz val="20"/>
        <rFont val="HGS教科書体"/>
        <family val="1"/>
        <charset val="128"/>
      </rPr>
      <t xml:space="preserve">３｝
</t>
    </r>
    <rPh sb="110" eb="111">
      <t>ダ</t>
    </rPh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</si>
  <si>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>網掛け部分に入力してください。</t>
    </r>
    <rPh sb="8" eb="10">
      <t>ニュウリョク</t>
    </rPh>
    <phoneticPr fontId="3"/>
  </si>
  <si>
    <t>注）実績なしは７５点
最低３工事</t>
    <rPh sb="0" eb="1">
      <t>チュウ</t>
    </rPh>
    <rPh sb="2" eb="4">
      <t>ジッセキ</t>
    </rPh>
    <rPh sb="9" eb="10">
      <t>テン</t>
    </rPh>
    <rPh sb="11" eb="13">
      <t>サイテイ</t>
    </rPh>
    <rPh sb="14" eb="16">
      <t>コウジ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</si>
  <si>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8"/>
  </si>
  <si>
    <t>ＪＳにおける一般競争参加資格</t>
    <rPh sb="6" eb="8">
      <t>イッパン</t>
    </rPh>
    <rPh sb="8" eb="10">
      <t>キョウソウ</t>
    </rPh>
    <rPh sb="10" eb="12">
      <t>サンカ</t>
    </rPh>
    <rPh sb="12" eb="14">
      <t>シカク</t>
    </rPh>
    <phoneticPr fontId="18"/>
  </si>
  <si>
    <t>□</t>
  </si>
  <si>
    <t>下水処理設備工事</t>
  </si>
  <si>
    <t>汚泥焼却設備工事</t>
  </si>
  <si>
    <t>電気設備工事</t>
  </si>
  <si>
    <t>〇</t>
  </si>
  <si>
    <t>等級</t>
  </si>
  <si>
    <t>（経営事項評価点数）</t>
  </si>
  <si>
    <t>点）</t>
    <phoneticPr fontId="18"/>
  </si>
  <si>
    <t>注）特定建設共同企業体で参加する場合は、上記に準じて構成員ごとに記載すること。</t>
    <rPh sb="0" eb="1">
      <t>チュウ</t>
    </rPh>
    <rPh sb="2" eb="4">
      <t>トクテイ</t>
    </rPh>
    <rPh sb="4" eb="6">
      <t>ケンセツ</t>
    </rPh>
    <rPh sb="6" eb="11">
      <t>キョウドウキギョウタイ</t>
    </rPh>
    <rPh sb="12" eb="14">
      <t>サンカ</t>
    </rPh>
    <rPh sb="16" eb="18">
      <t>バアイ</t>
    </rPh>
    <rPh sb="20" eb="22">
      <t>ジョウキ</t>
    </rPh>
    <rPh sb="23" eb="24">
      <t>ジュン</t>
    </rPh>
    <rPh sb="26" eb="29">
      <t>コウセイイン</t>
    </rPh>
    <rPh sb="32" eb="34">
      <t>キサイ</t>
    </rPh>
    <phoneticPr fontId="3"/>
  </si>
  <si>
    <t>注）大規模調達契約案件のみ、（　　）内に経営事項評価点数を記載すること。</t>
    <rPh sb="0" eb="1">
      <t>チュウ</t>
    </rPh>
    <rPh sb="2" eb="5">
      <t>ダイキボ</t>
    </rPh>
    <rPh sb="5" eb="7">
      <t>チョウタツ</t>
    </rPh>
    <rPh sb="7" eb="9">
      <t>ケイヤク</t>
    </rPh>
    <rPh sb="9" eb="11">
      <t>アンケン</t>
    </rPh>
    <rPh sb="18" eb="19">
      <t>ナイ</t>
    </rPh>
    <rPh sb="20" eb="24">
      <t>ケイエイジコウ</t>
    </rPh>
    <rPh sb="24" eb="26">
      <t>ヒョウカ</t>
    </rPh>
    <rPh sb="26" eb="28">
      <t>テンスウ</t>
    </rPh>
    <rPh sb="29" eb="31">
      <t>キサイ</t>
    </rPh>
    <phoneticPr fontId="18"/>
  </si>
  <si>
    <t>様式１－１（電子入札運用基準様式７－２－２）</t>
    <rPh sb="0" eb="2">
      <t>ヨウシキ</t>
    </rPh>
    <rPh sb="6" eb="8">
      <t>デンシ</t>
    </rPh>
    <rPh sb="8" eb="10">
      <t>ニュウサツ</t>
    </rPh>
    <rPh sb="10" eb="14">
      <t>ウンヨウキジュン</t>
    </rPh>
    <rPh sb="14" eb="16">
      <t>ヨウシキ</t>
    </rPh>
    <phoneticPr fontId="18"/>
  </si>
  <si>
    <t>　下記の工事に係る一般競争入札に参加したいので、自己採点表を添えて競争参加申請します。
なお、入札説明書において求める競争参加資格（企業の施工実績、配置予定技術者の資格・工事経験、指名停止措置関係等）をすべて満たしています。また、本申請書に記載の事項は事実と相違ないことを誓約します。</t>
    <rPh sb="1" eb="3">
      <t>カキ</t>
    </rPh>
    <rPh sb="4" eb="6">
      <t>コウジ</t>
    </rPh>
    <rPh sb="7" eb="8">
      <t>カカ</t>
    </rPh>
    <rPh sb="9" eb="11">
      <t>イッパン</t>
    </rPh>
    <rPh sb="11" eb="13">
      <t>キョウソウ</t>
    </rPh>
    <rPh sb="13" eb="15">
      <t>ニュウサツ</t>
    </rPh>
    <rPh sb="16" eb="18">
      <t>サンカ</t>
    </rPh>
    <rPh sb="33" eb="35">
      <t>キョウソウ</t>
    </rPh>
    <rPh sb="35" eb="37">
      <t>サンカ</t>
    </rPh>
    <rPh sb="37" eb="39">
      <t>シンセイ</t>
    </rPh>
    <rPh sb="47" eb="49">
      <t>ニュウサツ</t>
    </rPh>
    <rPh sb="49" eb="52">
      <t>セツメイショ</t>
    </rPh>
    <rPh sb="56" eb="57">
      <t>モト</t>
    </rPh>
    <rPh sb="59" eb="61">
      <t>キョウソウ</t>
    </rPh>
    <rPh sb="61" eb="63">
      <t>サンカ</t>
    </rPh>
    <rPh sb="63" eb="65">
      <t>シカク</t>
    </rPh>
    <rPh sb="66" eb="68">
      <t>キギョウ</t>
    </rPh>
    <rPh sb="69" eb="71">
      <t>セコウ</t>
    </rPh>
    <rPh sb="71" eb="73">
      <t>ジッセキ</t>
    </rPh>
    <rPh sb="74" eb="76">
      <t>ハイチ</t>
    </rPh>
    <rPh sb="76" eb="78">
      <t>ヨテイ</t>
    </rPh>
    <rPh sb="78" eb="81">
      <t>ギジュツシャ</t>
    </rPh>
    <rPh sb="82" eb="84">
      <t>シカク</t>
    </rPh>
    <rPh sb="85" eb="89">
      <t>コウジケイケン</t>
    </rPh>
    <rPh sb="90" eb="92">
      <t>シメイ</t>
    </rPh>
    <rPh sb="92" eb="94">
      <t>テイシ</t>
    </rPh>
    <rPh sb="94" eb="96">
      <t>ソチ</t>
    </rPh>
    <rPh sb="96" eb="98">
      <t>カンケイ</t>
    </rPh>
    <rPh sb="98" eb="99">
      <t>トウ</t>
    </rPh>
    <rPh sb="104" eb="105">
      <t>ミ</t>
    </rPh>
    <rPh sb="115" eb="116">
      <t>ホン</t>
    </rPh>
    <rPh sb="116" eb="119">
      <t>シンセイショ</t>
    </rPh>
    <rPh sb="120" eb="122">
      <t>キサイ</t>
    </rPh>
    <rPh sb="123" eb="125">
      <t>ジコウ</t>
    </rPh>
    <rPh sb="126" eb="128">
      <t>ジジツ</t>
    </rPh>
    <rPh sb="129" eb="131">
      <t>ソウイ</t>
    </rPh>
    <rPh sb="136" eb="138">
      <t>セイヤク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</si>
</sst>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color indexed="81"/>
      <name val="ＭＳ Ｐゴシック"/>
      <family val="3"/>
      <charset val="128"/>
    </font>
    <font>
      <b/>
      <sz val="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B2B2B2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rgb="FF9B9B9B"/>
      <name val="ＭＳ Ｐゴシック"/>
      <family val="3"/>
      <charset val="128"/>
    </font>
    <font>
      <b/>
      <sz val="20"/>
      <name val="Calibri"/>
      <family val="1"/>
    </font>
    <font>
      <sz val="11"/>
      <name val="ＭＳ 明朝"/>
      <family val="1"/>
      <charset val="128"/>
    </font>
    <font>
      <b/>
      <sz val="20"/>
      <name val="HGS教科書体"/>
      <family val="1"/>
      <charset val="128"/>
    </font>
    <font>
      <b/>
      <sz val="20"/>
      <color rgb="FFFF3399"/>
      <name val="HGS教科書体"/>
      <family val="1"/>
      <charset val="128"/>
    </font>
    <font>
      <sz val="20"/>
      <name val="HGS教科書体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DDDD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0" fillId="0" borderId="14" xfId="0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29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8" fillId="0" borderId="32" xfId="0" applyNumberFormat="1" applyFont="1" applyFill="1" applyBorder="1" applyAlignment="1" applyProtection="1">
      <alignment horizontal="center" vertical="center"/>
      <protection locked="0"/>
    </xf>
    <xf numFmtId="176" fontId="8" fillId="0" borderId="22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176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177" fontId="8" fillId="0" borderId="42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 wrapText="1"/>
    </xf>
    <xf numFmtId="176" fontId="8" fillId="0" borderId="25" xfId="0" applyNumberFormat="1" applyFont="1" applyFill="1" applyBorder="1" applyAlignment="1" applyProtection="1">
      <alignment horizontal="center" vertical="center"/>
      <protection locked="0"/>
    </xf>
    <xf numFmtId="177" fontId="8" fillId="0" borderId="31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176" fontId="8" fillId="0" borderId="51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>
      <alignment horizontal="center" vertical="center" wrapText="1"/>
    </xf>
    <xf numFmtId="177" fontId="8" fillId="0" borderId="30" xfId="0" applyNumberFormat="1" applyFont="1" applyFill="1" applyBorder="1" applyAlignment="1">
      <alignment horizontal="center" vertical="center" wrapText="1"/>
    </xf>
    <xf numFmtId="176" fontId="8" fillId="0" borderId="31" xfId="0" applyNumberFormat="1" applyFont="1" applyFill="1" applyBorder="1" applyAlignment="1">
      <alignment horizontal="center" vertical="center"/>
    </xf>
    <xf numFmtId="177" fontId="8" fillId="0" borderId="31" xfId="0" applyNumberFormat="1" applyFont="1" applyFill="1" applyBorder="1" applyAlignment="1">
      <alignment horizontal="center" vertical="center" wrapText="1"/>
    </xf>
    <xf numFmtId="176" fontId="8" fillId="0" borderId="49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176" fontId="8" fillId="0" borderId="24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vertical="center" wrapText="1"/>
    </xf>
    <xf numFmtId="176" fontId="8" fillId="0" borderId="54" xfId="0" applyNumberFormat="1" applyFont="1" applyFill="1" applyBorder="1" applyAlignment="1" applyProtection="1">
      <alignment horizontal="center" vertical="center"/>
      <protection locked="0"/>
    </xf>
    <xf numFmtId="176" fontId="8" fillId="0" borderId="42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 wrapText="1"/>
    </xf>
    <xf numFmtId="176" fontId="8" fillId="0" borderId="12" xfId="0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176" fontId="8" fillId="0" borderId="20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18" xfId="0" quotePrefix="1" applyNumberFormat="1" applyFont="1" applyFill="1" applyBorder="1" applyAlignment="1">
      <alignment horizontal="center" vertical="center"/>
    </xf>
    <xf numFmtId="176" fontId="8" fillId="0" borderId="27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 applyFill="1" applyAlignment="1">
      <alignment horizontal="centerContinuous" vertical="center"/>
    </xf>
    <xf numFmtId="0" fontId="8" fillId="0" borderId="90" xfId="0" applyFont="1" applyFill="1" applyBorder="1" applyAlignment="1">
      <alignment horizontal="left" vertical="center" wrapText="1"/>
    </xf>
    <xf numFmtId="0" fontId="8" fillId="0" borderId="9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/>
    </xf>
    <xf numFmtId="176" fontId="8" fillId="0" borderId="47" xfId="0" applyNumberFormat="1" applyFont="1" applyFill="1" applyBorder="1" applyAlignment="1">
      <alignment horizontal="center" vertical="center"/>
    </xf>
    <xf numFmtId="177" fontId="8" fillId="0" borderId="47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 wrapText="1"/>
    </xf>
    <xf numFmtId="176" fontId="8" fillId="0" borderId="31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left" vertical="center" wrapText="1"/>
    </xf>
    <xf numFmtId="177" fontId="8" fillId="0" borderId="1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77" fontId="8" fillId="0" borderId="47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 shrinkToFit="1"/>
    </xf>
    <xf numFmtId="177" fontId="8" fillId="0" borderId="55" xfId="0" applyNumberFormat="1" applyFont="1" applyFill="1" applyBorder="1" applyAlignment="1">
      <alignment horizontal="center" vertical="center" wrapText="1"/>
    </xf>
    <xf numFmtId="177" fontId="8" fillId="0" borderId="56" xfId="0" applyNumberFormat="1" applyFont="1" applyFill="1" applyBorder="1" applyAlignment="1">
      <alignment horizontal="center" vertical="center" wrapText="1"/>
    </xf>
    <xf numFmtId="176" fontId="8" fillId="0" borderId="56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177" fontId="16" fillId="0" borderId="47" xfId="0" applyNumberFormat="1" applyFont="1" applyFill="1" applyBorder="1" applyAlignment="1">
      <alignment horizontal="center" vertical="center"/>
    </xf>
    <xf numFmtId="176" fontId="16" fillId="0" borderId="4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176" fontId="8" fillId="0" borderId="73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5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96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176" fontId="8" fillId="0" borderId="39" xfId="0" applyNumberFormat="1" applyFont="1" applyFill="1" applyBorder="1" applyAlignment="1">
      <alignment horizontal="center" vertical="center"/>
    </xf>
    <xf numFmtId="176" fontId="8" fillId="0" borderId="38" xfId="0" applyNumberFormat="1" applyFont="1" applyFill="1" applyBorder="1" applyAlignment="1">
      <alignment vertical="center"/>
    </xf>
    <xf numFmtId="176" fontId="8" fillId="0" borderId="41" xfId="0" applyNumberFormat="1" applyFont="1" applyFill="1" applyBorder="1" applyAlignment="1" applyProtection="1">
      <alignment horizontal="center" vertical="center"/>
      <protection locked="0"/>
    </xf>
    <xf numFmtId="176" fontId="8" fillId="0" borderId="36" xfId="0" applyNumberFormat="1" applyFont="1" applyFill="1" applyBorder="1" applyAlignment="1" applyProtection="1">
      <alignment horizontal="center" vertical="center"/>
      <protection locked="0"/>
    </xf>
    <xf numFmtId="176" fontId="8" fillId="0" borderId="53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176" fontId="8" fillId="0" borderId="38" xfId="0" applyNumberFormat="1" applyFont="1" applyFill="1" applyBorder="1" applyAlignment="1" applyProtection="1">
      <alignment horizontal="center" vertical="center"/>
      <protection locked="0"/>
    </xf>
    <xf numFmtId="176" fontId="8" fillId="0" borderId="45" xfId="0" applyNumberFormat="1" applyFont="1" applyFill="1" applyBorder="1" applyAlignment="1">
      <alignment horizontal="right" vertical="center"/>
    </xf>
    <xf numFmtId="176" fontId="8" fillId="0" borderId="46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 applyProtection="1">
      <alignment horizontal="center" vertical="center"/>
      <protection locked="0"/>
    </xf>
    <xf numFmtId="176" fontId="8" fillId="0" borderId="45" xfId="0" applyNumberFormat="1" applyFont="1" applyFill="1" applyBorder="1" applyAlignment="1">
      <alignment horizontal="center" vertical="center"/>
    </xf>
    <xf numFmtId="176" fontId="8" fillId="0" borderId="46" xfId="0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 applyProtection="1">
      <alignment horizontal="center" vertical="center"/>
      <protection locked="0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38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0" fontId="8" fillId="3" borderId="74" xfId="0" applyFont="1" applyFill="1" applyBorder="1" applyAlignment="1">
      <alignment horizontal="center" vertical="center"/>
    </xf>
    <xf numFmtId="176" fontId="8" fillId="0" borderId="59" xfId="0" applyNumberFormat="1" applyFont="1" applyFill="1" applyBorder="1" applyAlignment="1" applyProtection="1">
      <alignment horizontal="center" vertical="center"/>
      <protection locked="0"/>
    </xf>
    <xf numFmtId="176" fontId="8" fillId="0" borderId="61" xfId="0" applyNumberFormat="1" applyFont="1" applyFill="1" applyBorder="1" applyAlignment="1">
      <alignment horizontal="center" vertical="center"/>
    </xf>
    <xf numFmtId="176" fontId="8" fillId="0" borderId="62" xfId="0" applyNumberFormat="1" applyFont="1" applyFill="1" applyBorder="1" applyAlignment="1">
      <alignment vertical="center"/>
    </xf>
    <xf numFmtId="176" fontId="8" fillId="0" borderId="64" xfId="0" applyNumberFormat="1" applyFont="1" applyFill="1" applyBorder="1" applyAlignment="1">
      <alignment horizontal="center" vertical="center"/>
    </xf>
    <xf numFmtId="176" fontId="8" fillId="0" borderId="65" xfId="0" applyNumberFormat="1" applyFont="1" applyFill="1" applyBorder="1" applyAlignment="1">
      <alignment vertical="center"/>
    </xf>
    <xf numFmtId="176" fontId="8" fillId="0" borderId="67" xfId="0" applyNumberFormat="1" applyFont="1" applyFill="1" applyBorder="1" applyAlignment="1">
      <alignment horizontal="center" vertical="center"/>
    </xf>
    <xf numFmtId="176" fontId="8" fillId="0" borderId="68" xfId="0" applyNumberFormat="1" applyFont="1" applyFill="1" applyBorder="1" applyAlignment="1">
      <alignment vertical="center"/>
    </xf>
    <xf numFmtId="0" fontId="22" fillId="3" borderId="93" xfId="0" applyFont="1" applyFill="1" applyBorder="1" applyAlignment="1">
      <alignment vertical="center" wrapText="1"/>
    </xf>
    <xf numFmtId="0" fontId="22" fillId="3" borderId="35" xfId="0" applyFont="1" applyFill="1" applyBorder="1" applyAlignment="1">
      <alignment vertical="center"/>
    </xf>
    <xf numFmtId="0" fontId="22" fillId="3" borderId="52" xfId="0" applyFont="1" applyFill="1" applyBorder="1" applyAlignment="1">
      <alignment vertical="center"/>
    </xf>
    <xf numFmtId="176" fontId="22" fillId="3" borderId="37" xfId="0" applyNumberFormat="1" applyFont="1" applyFill="1" applyBorder="1" applyAlignment="1">
      <alignment vertical="center"/>
    </xf>
    <xf numFmtId="176" fontId="22" fillId="3" borderId="40" xfId="0" applyNumberFormat="1" applyFont="1" applyFill="1" applyBorder="1" applyAlignment="1" applyProtection="1">
      <alignment horizontal="center" vertical="center"/>
      <protection locked="0"/>
    </xf>
    <xf numFmtId="176" fontId="22" fillId="3" borderId="35" xfId="0" applyNumberFormat="1" applyFont="1" applyFill="1" applyBorder="1" applyAlignment="1" applyProtection="1">
      <alignment horizontal="center" vertical="center"/>
      <protection locked="0"/>
    </xf>
    <xf numFmtId="176" fontId="22" fillId="3" borderId="52" xfId="0" applyNumberFormat="1" applyFont="1" applyFill="1" applyBorder="1" applyAlignment="1" applyProtection="1">
      <alignment horizontal="center" vertical="center"/>
      <protection locked="0"/>
    </xf>
    <xf numFmtId="176" fontId="22" fillId="3" borderId="6" xfId="0" applyNumberFormat="1" applyFont="1" applyFill="1" applyBorder="1" applyAlignment="1">
      <alignment vertical="center"/>
    </xf>
    <xf numFmtId="176" fontId="22" fillId="3" borderId="4" xfId="0" applyNumberFormat="1" applyFont="1" applyFill="1" applyBorder="1" applyAlignment="1" applyProtection="1">
      <alignment horizontal="center" vertical="center"/>
      <protection locked="0"/>
    </xf>
    <xf numFmtId="176" fontId="22" fillId="3" borderId="37" xfId="0" applyNumberFormat="1" applyFont="1" applyFill="1" applyBorder="1" applyAlignment="1" applyProtection="1">
      <alignment horizontal="center" vertical="center"/>
      <protection locked="0"/>
    </xf>
    <xf numFmtId="176" fontId="22" fillId="3" borderId="44" xfId="0" applyNumberFormat="1" applyFont="1" applyFill="1" applyBorder="1" applyAlignment="1">
      <alignment horizontal="right" vertical="center"/>
    </xf>
    <xf numFmtId="176" fontId="22" fillId="3" borderId="33" xfId="0" applyNumberFormat="1" applyFont="1" applyFill="1" applyBorder="1" applyAlignment="1" applyProtection="1">
      <alignment horizontal="center" vertical="center"/>
      <protection locked="0"/>
    </xf>
    <xf numFmtId="176" fontId="22" fillId="3" borderId="44" xfId="0" applyNumberFormat="1" applyFont="1" applyFill="1" applyBorder="1" applyAlignment="1">
      <alignment vertical="center"/>
    </xf>
    <xf numFmtId="176" fontId="22" fillId="3" borderId="9" xfId="0" applyNumberFormat="1" applyFont="1" applyFill="1" applyBorder="1" applyAlignment="1" applyProtection="1">
      <alignment horizontal="center" vertical="center"/>
      <protection locked="0"/>
    </xf>
    <xf numFmtId="176" fontId="22" fillId="3" borderId="15" xfId="0" applyNumberFormat="1" applyFont="1" applyFill="1" applyBorder="1" applyAlignment="1">
      <alignment vertical="center"/>
    </xf>
    <xf numFmtId="176" fontId="22" fillId="3" borderId="37" xfId="0" applyNumberFormat="1" applyFont="1" applyFill="1" applyBorder="1" applyAlignment="1">
      <alignment horizontal="right" vertical="center"/>
    </xf>
    <xf numFmtId="176" fontId="22" fillId="3" borderId="33" xfId="0" applyNumberFormat="1" applyFont="1" applyFill="1" applyBorder="1" applyAlignment="1">
      <alignment horizontal="right" vertical="center"/>
    </xf>
    <xf numFmtId="176" fontId="22" fillId="3" borderId="58" xfId="0" applyNumberFormat="1" applyFont="1" applyFill="1" applyBorder="1" applyAlignment="1" applyProtection="1">
      <alignment horizontal="center" vertical="center"/>
      <protection locked="0"/>
    </xf>
    <xf numFmtId="176" fontId="22" fillId="3" borderId="60" xfId="0" applyNumberFormat="1" applyFont="1" applyFill="1" applyBorder="1" applyAlignment="1">
      <alignment vertical="center"/>
    </xf>
    <xf numFmtId="176" fontId="22" fillId="3" borderId="63" xfId="0" applyNumberFormat="1" applyFont="1" applyFill="1" applyBorder="1" applyAlignment="1">
      <alignment vertical="center"/>
    </xf>
    <xf numFmtId="176" fontId="22" fillId="3" borderId="66" xfId="0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8" fillId="0" borderId="0" xfId="0" applyFont="1" applyAlignment="1">
      <alignment horizontal="left" vertical="top" wrapText="1"/>
    </xf>
    <xf numFmtId="0" fontId="30" fillId="0" borderId="0" xfId="0" applyFont="1" applyAlignment="1">
      <alignment vertical="top"/>
    </xf>
    <xf numFmtId="0" fontId="27" fillId="0" borderId="0" xfId="0" applyFont="1">
      <alignment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>
      <alignment vertical="center"/>
    </xf>
    <xf numFmtId="176" fontId="8" fillId="0" borderId="74" xfId="0" applyNumberFormat="1" applyFont="1" applyFill="1" applyBorder="1" applyAlignment="1">
      <alignment horizontal="center" vertical="top" wrapText="1"/>
    </xf>
    <xf numFmtId="176" fontId="8" fillId="0" borderId="39" xfId="0" applyNumberFormat="1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176" fontId="8" fillId="3" borderId="74" xfId="0" applyNumberFormat="1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center" wrapText="1"/>
    </xf>
    <xf numFmtId="176" fontId="9" fillId="0" borderId="73" xfId="0" applyNumberFormat="1" applyFont="1" applyFill="1" applyBorder="1" applyAlignment="1">
      <alignment vertical="center" wrapText="1"/>
    </xf>
    <xf numFmtId="176" fontId="9" fillId="0" borderId="74" xfId="0" applyNumberFormat="1" applyFont="1" applyFill="1" applyBorder="1" applyAlignment="1">
      <alignment vertical="center" wrapText="1"/>
    </xf>
    <xf numFmtId="176" fontId="9" fillId="0" borderId="39" xfId="0" applyNumberFormat="1" applyFont="1" applyFill="1" applyBorder="1" applyAlignment="1">
      <alignment vertical="center" wrapText="1"/>
    </xf>
    <xf numFmtId="176" fontId="8" fillId="0" borderId="73" xfId="0" applyNumberFormat="1" applyFont="1" applyFill="1" applyBorder="1" applyAlignment="1">
      <alignment horizontal="center" vertical="center" wrapText="1"/>
    </xf>
    <xf numFmtId="176" fontId="8" fillId="0" borderId="74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176" fontId="8" fillId="3" borderId="73" xfId="0" applyNumberFormat="1" applyFont="1" applyFill="1" applyBorder="1" applyAlignment="1" applyProtection="1">
      <alignment horizontal="center" vertical="center"/>
      <protection locked="0"/>
    </xf>
    <xf numFmtId="0" fontId="8" fillId="3" borderId="74" xfId="0" applyFont="1" applyFill="1" applyBorder="1" applyAlignment="1">
      <alignment horizontal="center" vertical="center"/>
    </xf>
    <xf numFmtId="176" fontId="8" fillId="0" borderId="39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176" fontId="8" fillId="0" borderId="70" xfId="0" applyNumberFormat="1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vertical="center"/>
    </xf>
    <xf numFmtId="0" fontId="8" fillId="0" borderId="88" xfId="0" applyFont="1" applyFill="1" applyBorder="1" applyAlignment="1">
      <alignment vertical="center"/>
    </xf>
    <xf numFmtId="0" fontId="8" fillId="0" borderId="89" xfId="0" applyFont="1" applyFill="1" applyBorder="1" applyAlignment="1">
      <alignment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 wrapText="1"/>
    </xf>
    <xf numFmtId="0" fontId="8" fillId="2" borderId="24" xfId="0" applyFont="1" applyFill="1" applyBorder="1">
      <alignment vertical="center"/>
    </xf>
    <xf numFmtId="0" fontId="8" fillId="2" borderId="72" xfId="0" applyFont="1" applyFill="1" applyBorder="1">
      <alignment vertical="center"/>
    </xf>
    <xf numFmtId="0" fontId="8" fillId="0" borderId="9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72" xfId="0" applyFont="1" applyFill="1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>
      <alignment vertical="center"/>
    </xf>
    <xf numFmtId="0" fontId="16" fillId="2" borderId="72" xfId="0" applyFont="1" applyFill="1" applyBorder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77" xfId="0" applyFont="1" applyFill="1" applyBorder="1" applyAlignment="1">
      <alignment vertical="center" wrapText="1"/>
    </xf>
    <xf numFmtId="0" fontId="8" fillId="2" borderId="24" xfId="0" quotePrefix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72" xfId="0" applyFont="1" applyFill="1" applyBorder="1" applyAlignment="1">
      <alignment horizontal="center" vertical="center"/>
    </xf>
    <xf numFmtId="0" fontId="16" fillId="2" borderId="75" xfId="0" applyFont="1" applyFill="1" applyBorder="1" applyAlignment="1">
      <alignment horizontal="center" vertical="center"/>
    </xf>
    <xf numFmtId="0" fontId="16" fillId="2" borderId="76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72" xfId="0" applyFont="1" applyFill="1" applyBorder="1">
      <alignment vertical="center"/>
    </xf>
    <xf numFmtId="176" fontId="8" fillId="0" borderId="97" xfId="0" applyNumberFormat="1" applyFont="1" applyFill="1" applyBorder="1" applyAlignment="1">
      <alignment horizontal="center" vertical="center" wrapText="1"/>
    </xf>
    <xf numFmtId="0" fontId="8" fillId="0" borderId="94" xfId="0" applyFont="1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0" borderId="8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>
      <alignment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78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/>
    <xf numFmtId="0" fontId="12" fillId="2" borderId="28" xfId="0" applyFont="1" applyFill="1" applyBorder="1" applyAlignment="1">
      <alignment horizontal="left"/>
    </xf>
    <xf numFmtId="0" fontId="12" fillId="2" borderId="28" xfId="0" applyFont="1" applyFill="1" applyBorder="1" applyAlignment="1"/>
    <xf numFmtId="0" fontId="28" fillId="0" borderId="0" xfId="0" applyFont="1" applyAlignment="1">
      <alignment horizontal="left" vertical="top" wrapText="1"/>
    </xf>
    <xf numFmtId="0" fontId="30" fillId="0" borderId="0" xfId="0" applyFont="1" applyAlignment="1">
      <alignment vertical="top"/>
    </xf>
    <xf numFmtId="0" fontId="8" fillId="3" borderId="26" xfId="0" applyFont="1" applyFill="1" applyBorder="1" applyAlignment="1">
      <alignment vertical="center" shrinkToFit="1"/>
    </xf>
    <xf numFmtId="0" fontId="8" fillId="3" borderId="81" xfId="0" applyFont="1" applyFill="1" applyBorder="1" applyAlignment="1">
      <alignment vertical="center" shrinkToFit="1"/>
    </xf>
    <xf numFmtId="0" fontId="8" fillId="3" borderId="82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/>
    </xf>
    <xf numFmtId="0" fontId="8" fillId="0" borderId="83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22" fillId="3" borderId="85" xfId="0" applyFont="1" applyFill="1" applyBorder="1" applyAlignment="1" applyProtection="1">
      <alignment horizontal="center" vertical="center" wrapText="1"/>
      <protection locked="0"/>
    </xf>
    <xf numFmtId="0" fontId="22" fillId="3" borderId="86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 applyProtection="1">
      <alignment horizontal="center" vertical="center" wrapText="1"/>
      <protection locked="0"/>
    </xf>
    <xf numFmtId="0" fontId="8" fillId="3" borderId="39" xfId="0" applyFont="1" applyFill="1" applyBorder="1" applyAlignment="1">
      <alignment horizontal="center" vertical="center" wrapText="1"/>
    </xf>
    <xf numFmtId="176" fontId="8" fillId="3" borderId="74" xfId="0" applyNumberFormat="1" applyFont="1" applyFill="1" applyBorder="1" applyAlignment="1" applyProtection="1">
      <alignment vertical="center"/>
      <protection locked="0"/>
    </xf>
    <xf numFmtId="0" fontId="8" fillId="3" borderId="74" xfId="0" applyFont="1" applyFill="1" applyBorder="1" applyAlignment="1">
      <alignment vertical="center"/>
    </xf>
    <xf numFmtId="0" fontId="8" fillId="3" borderId="39" xfId="0" applyFont="1" applyFill="1" applyBorder="1" applyAlignment="1">
      <alignment vertical="center"/>
    </xf>
    <xf numFmtId="0" fontId="8" fillId="0" borderId="92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76" fontId="8" fillId="3" borderId="7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31" fillId="0" borderId="0" xfId="1" applyFont="1">
      <alignment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distributed" vertical="center"/>
    </xf>
    <xf numFmtId="0" fontId="32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31" fillId="0" borderId="0" xfId="1" applyFont="1" applyAlignment="1">
      <alignment horizontal="distributed" vertical="center"/>
    </xf>
    <xf numFmtId="0" fontId="31" fillId="0" borderId="0" xfId="1" applyFont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31" fillId="0" borderId="0" xfId="1" applyFont="1" applyAlignment="1">
      <alignment vertical="center"/>
    </xf>
    <xf numFmtId="0" fontId="31" fillId="0" borderId="0" xfId="1" applyFont="1" applyAlignment="1">
      <alignment horizontal="left" vertical="distributed" wrapText="1" indent="1"/>
    </xf>
    <xf numFmtId="0" fontId="31" fillId="0" borderId="0" xfId="1" applyFont="1" applyAlignment="1">
      <alignment horizontal="left" vertical="top" wrapText="1" indent="1"/>
    </xf>
    <xf numFmtId="0" fontId="31" fillId="0" borderId="98" xfId="1" applyFont="1" applyBorder="1" applyAlignment="1">
      <alignment horizontal="left" vertical="center"/>
    </xf>
    <xf numFmtId="0" fontId="31" fillId="0" borderId="98" xfId="1" applyFont="1" applyBorder="1">
      <alignment vertical="center"/>
    </xf>
    <xf numFmtId="0" fontId="31" fillId="0" borderId="98" xfId="1" applyFont="1" applyBorder="1" applyAlignment="1">
      <alignment vertical="center"/>
    </xf>
    <xf numFmtId="0" fontId="31" fillId="0" borderId="98" xfId="1" applyFont="1" applyBorder="1" applyAlignment="1">
      <alignment horizontal="center" vertical="center"/>
    </xf>
    <xf numFmtId="0" fontId="34" fillId="0" borderId="48" xfId="1" applyFont="1" applyBorder="1" applyAlignment="1">
      <alignment horizontal="center" vertical="center"/>
    </xf>
    <xf numFmtId="0" fontId="35" fillId="0" borderId="99" xfId="1" applyFont="1" applyBorder="1" applyAlignment="1">
      <alignment horizontal="center" vertical="center"/>
    </xf>
    <xf numFmtId="0" fontId="35" fillId="0" borderId="100" xfId="1" applyFont="1" applyBorder="1" applyAlignment="1">
      <alignment horizontal="center" vertical="center"/>
    </xf>
    <xf numFmtId="0" fontId="31" fillId="0" borderId="48" xfId="1" applyFont="1" applyBorder="1" applyAlignment="1">
      <alignment horizontal="center" vertical="center"/>
    </xf>
    <xf numFmtId="0" fontId="31" fillId="0" borderId="99" xfId="1" applyFont="1" applyBorder="1">
      <alignment vertical="center"/>
    </xf>
    <xf numFmtId="0" fontId="34" fillId="0" borderId="99" xfId="1" applyFont="1" applyBorder="1">
      <alignment vertical="center"/>
    </xf>
    <xf numFmtId="0" fontId="34" fillId="0" borderId="99" xfId="1" applyFont="1" applyBorder="1" applyAlignment="1">
      <alignment horizontal="right" vertical="center"/>
    </xf>
    <xf numFmtId="0" fontId="34" fillId="0" borderId="99" xfId="1" applyFont="1" applyBorder="1" applyAlignment="1">
      <alignment horizontal="center" vertical="center"/>
    </xf>
    <xf numFmtId="0" fontId="34" fillId="0" borderId="99" xfId="1" applyFont="1" applyBorder="1" applyAlignment="1">
      <alignment horizontal="left" vertical="center"/>
    </xf>
    <xf numFmtId="0" fontId="34" fillId="0" borderId="99" xfId="1" applyFont="1" applyBorder="1" applyAlignment="1">
      <alignment vertical="center"/>
    </xf>
    <xf numFmtId="0" fontId="34" fillId="0" borderId="100" xfId="1" applyFont="1" applyBorder="1">
      <alignment vertical="center"/>
    </xf>
    <xf numFmtId="0" fontId="34" fillId="0" borderId="49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4" fillId="0" borderId="101" xfId="1" applyFont="1" applyBorder="1" applyAlignment="1">
      <alignment horizontal="center" vertical="center"/>
    </xf>
    <xf numFmtId="0" fontId="34" fillId="0" borderId="0" xfId="1" applyFont="1" applyBorder="1">
      <alignment vertical="center"/>
    </xf>
    <xf numFmtId="0" fontId="34" fillId="0" borderId="0" xfId="1" applyFont="1" applyBorder="1" applyAlignment="1">
      <alignment horizontal="right" vertical="center"/>
    </xf>
    <xf numFmtId="0" fontId="34" fillId="0" borderId="0" xfId="1" applyFont="1" applyBorder="1" applyAlignment="1">
      <alignment horizontal="center" vertical="center"/>
    </xf>
    <xf numFmtId="0" fontId="34" fillId="0" borderId="0" xfId="1" applyFont="1" applyBorder="1" applyAlignment="1">
      <alignment vertical="center"/>
    </xf>
    <xf numFmtId="0" fontId="34" fillId="0" borderId="0" xfId="1" applyFont="1" applyBorder="1" applyAlignment="1">
      <alignment horizontal="left" vertical="center"/>
    </xf>
    <xf numFmtId="0" fontId="34" fillId="0" borderId="101" xfId="1" applyFont="1" applyBorder="1">
      <alignment vertical="center"/>
    </xf>
    <xf numFmtId="0" fontId="34" fillId="0" borderId="3" xfId="1" applyFont="1" applyBorder="1" applyAlignment="1">
      <alignment horizontal="center" vertical="center"/>
    </xf>
    <xf numFmtId="0" fontId="35" fillId="0" borderId="28" xfId="1" applyFont="1" applyBorder="1" applyAlignment="1">
      <alignment horizontal="center" vertical="center"/>
    </xf>
    <xf numFmtId="0" fontId="35" fillId="0" borderId="89" xfId="1" applyFont="1" applyBorder="1" applyAlignment="1">
      <alignment horizontal="center" vertical="center"/>
    </xf>
    <xf numFmtId="0" fontId="34" fillId="0" borderId="28" xfId="1" applyFont="1" applyBorder="1">
      <alignment vertical="center"/>
    </xf>
    <xf numFmtId="0" fontId="34" fillId="0" borderId="28" xfId="1" applyFont="1" applyBorder="1" applyAlignment="1">
      <alignment horizontal="right" vertical="center"/>
    </xf>
    <xf numFmtId="0" fontId="34" fillId="0" borderId="28" xfId="1" applyFont="1" applyBorder="1" applyAlignment="1">
      <alignment vertical="center"/>
    </xf>
    <xf numFmtId="0" fontId="34" fillId="0" borderId="28" xfId="1" applyFont="1" applyBorder="1" applyAlignment="1">
      <alignment horizontal="center" vertical="center"/>
    </xf>
    <xf numFmtId="0" fontId="34" fillId="0" borderId="89" xfId="1" applyFont="1" applyBorder="1">
      <alignment vertical="center"/>
    </xf>
    <xf numFmtId="0" fontId="31" fillId="0" borderId="0" xfId="1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 vertical="center"/>
    </xf>
    <xf numFmtId="0" fontId="31" fillId="0" borderId="0" xfId="1" applyFont="1" applyBorder="1">
      <alignment vertical="center"/>
    </xf>
  </cellXfs>
  <cellStyles count="2">
    <cellStyle name="標準" xfId="0" builtinId="0"/>
    <cellStyle name="標準 2" xfId="1" xr:uid="{9E9FAE94-A881-417F-A478-FA10BA18FBE6}"/>
  </cellStyles>
  <dxfs count="1">
    <dxf>
      <font>
        <color theme="0"/>
      </font>
    </dxf>
  </dxfs>
  <tableStyles count="0" defaultTableStyle="TableStyleMedium2" defaultPivotStyle="PivotStyleLight16"/>
  <colors>
    <mruColors>
      <color rgb="FFFF3399"/>
      <color rgb="FFFF0066"/>
      <color rgb="FFFFFF99"/>
      <color rgb="FFFFFF66"/>
      <color rgb="FF9B9B9B"/>
      <color rgb="FF848484"/>
      <color rgb="FFA9A9A9"/>
      <color rgb="FFB2B2B2"/>
      <color rgb="FFC0C0C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2FD1-F5A0-4156-9796-5BEFE5015E49}">
  <dimension ref="A1:Y36"/>
  <sheetViews>
    <sheetView tabSelected="1" view="pageBreakPreview" zoomScale="115" zoomScaleNormal="100" zoomScaleSheetLayoutView="115" workbookViewId="0">
      <selection sqref="A1:XFD1048576"/>
    </sheetView>
  </sheetViews>
  <sheetFormatPr defaultColWidth="3.90625" defaultRowHeight="19.75" customHeight="1" x14ac:dyDescent="0.2"/>
  <cols>
    <col min="1" max="12" width="3.90625" style="290"/>
    <col min="13" max="13" width="1.54296875" style="290" customWidth="1"/>
    <col min="14" max="14" width="4.90625" style="290" customWidth="1"/>
    <col min="15" max="22" width="3.90625" style="290"/>
    <col min="23" max="23" width="4.90625" style="290" customWidth="1"/>
    <col min="24" max="16384" width="3.90625" style="290"/>
  </cols>
  <sheetData>
    <row r="1" spans="1:25" ht="19.75" customHeight="1" x14ac:dyDescent="0.2">
      <c r="A1" s="290" t="s">
        <v>174</v>
      </c>
    </row>
    <row r="2" spans="1:25" ht="19.75" customHeight="1" x14ac:dyDescent="0.2">
      <c r="U2" s="291" t="s">
        <v>162</v>
      </c>
      <c r="V2" s="291"/>
      <c r="W2" s="291"/>
      <c r="X2" s="291"/>
      <c r="Y2" s="291"/>
    </row>
    <row r="3" spans="1:25" ht="19.75" customHeight="1" x14ac:dyDescent="0.2">
      <c r="V3" s="292"/>
      <c r="W3" s="292"/>
      <c r="X3" s="292"/>
      <c r="Y3" s="292"/>
    </row>
    <row r="4" spans="1:25" ht="19.75" customHeight="1" x14ac:dyDescent="0.2">
      <c r="A4" s="293" t="s">
        <v>121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</row>
    <row r="5" spans="1:25" ht="19.75" customHeight="1" x14ac:dyDescent="0.2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</row>
    <row r="7" spans="1:25" ht="19.75" customHeight="1" x14ac:dyDescent="0.2">
      <c r="A7" s="290" t="s">
        <v>122</v>
      </c>
      <c r="E7" s="290" t="s">
        <v>123</v>
      </c>
      <c r="R7" s="292"/>
      <c r="S7" s="292"/>
      <c r="T7" s="292"/>
    </row>
    <row r="8" spans="1:25" ht="20" customHeight="1" x14ac:dyDescent="0.2">
      <c r="A8" s="295" t="s">
        <v>124</v>
      </c>
      <c r="D8" s="296" t="s">
        <v>125</v>
      </c>
      <c r="E8" s="296"/>
      <c r="F8" s="296"/>
      <c r="G8" s="296"/>
      <c r="H8" s="294" t="s">
        <v>126</v>
      </c>
      <c r="J8" s="292"/>
      <c r="K8" s="292"/>
      <c r="Q8" s="292"/>
      <c r="R8" s="292"/>
      <c r="S8" s="292"/>
    </row>
    <row r="9" spans="1:25" ht="19.75" customHeight="1" x14ac:dyDescent="0.2">
      <c r="A9" s="295"/>
      <c r="D9" s="292"/>
      <c r="E9" s="292"/>
      <c r="F9" s="292"/>
      <c r="G9" s="292"/>
      <c r="H9" s="294"/>
      <c r="J9" s="292"/>
      <c r="K9" s="292"/>
      <c r="Q9" s="292"/>
      <c r="R9" s="292"/>
      <c r="S9" s="292"/>
    </row>
    <row r="10" spans="1:25" ht="19.75" customHeight="1" x14ac:dyDescent="0.2">
      <c r="I10" s="292"/>
      <c r="J10" s="292"/>
      <c r="K10" s="292"/>
      <c r="L10" s="292"/>
    </row>
    <row r="11" spans="1:25" ht="19.75" customHeight="1" x14ac:dyDescent="0.2">
      <c r="B11" s="292"/>
      <c r="C11" s="292"/>
      <c r="D11" s="292"/>
      <c r="E11" s="292"/>
      <c r="F11" s="292"/>
      <c r="G11" s="294"/>
      <c r="I11" s="292"/>
      <c r="R11" s="297" t="s">
        <v>127</v>
      </c>
      <c r="S11" s="297"/>
      <c r="T11" s="297"/>
      <c r="U11" s="297"/>
      <c r="V11" s="297"/>
      <c r="W11" s="297"/>
      <c r="X11" s="297"/>
    </row>
    <row r="12" spans="1:25" ht="19.75" customHeight="1" x14ac:dyDescent="0.2">
      <c r="B12" s="292"/>
      <c r="C12" s="292"/>
      <c r="D12" s="292"/>
      <c r="E12" s="292"/>
      <c r="F12" s="292"/>
      <c r="G12" s="294"/>
      <c r="I12" s="292"/>
      <c r="P12" s="292"/>
      <c r="Q12" s="292"/>
      <c r="R12" s="297" t="s">
        <v>128</v>
      </c>
      <c r="S12" s="297"/>
      <c r="T12" s="297"/>
      <c r="U12" s="297"/>
      <c r="V12" s="297"/>
      <c r="W12" s="297"/>
      <c r="X12" s="297"/>
    </row>
    <row r="13" spans="1:25" ht="19.75" customHeight="1" x14ac:dyDescent="0.2">
      <c r="B13" s="292"/>
      <c r="C13" s="292"/>
      <c r="D13" s="292"/>
      <c r="E13" s="292"/>
      <c r="F13" s="292"/>
      <c r="G13" s="294"/>
      <c r="I13" s="292"/>
      <c r="P13" s="292"/>
      <c r="Q13" s="292"/>
      <c r="R13" s="297" t="s">
        <v>129</v>
      </c>
      <c r="S13" s="297"/>
      <c r="T13" s="297"/>
      <c r="U13" s="297"/>
      <c r="V13" s="297"/>
      <c r="W13" s="297"/>
      <c r="Y13" s="298" t="s">
        <v>130</v>
      </c>
    </row>
    <row r="14" spans="1:25" ht="19.75" customHeight="1" x14ac:dyDescent="0.2">
      <c r="B14" s="292"/>
      <c r="C14" s="292"/>
      <c r="D14" s="292"/>
      <c r="E14" s="292"/>
      <c r="F14" s="292"/>
      <c r="G14" s="294"/>
      <c r="I14" s="292"/>
      <c r="P14" s="292"/>
      <c r="Q14" s="292"/>
      <c r="R14" s="295"/>
      <c r="S14" s="295"/>
      <c r="T14" s="295"/>
      <c r="U14" s="295"/>
      <c r="V14" s="295"/>
      <c r="W14" s="295"/>
      <c r="Y14" s="295"/>
    </row>
    <row r="15" spans="1:25" ht="19.75" customHeight="1" x14ac:dyDescent="0.2">
      <c r="A15" s="294"/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9"/>
    </row>
    <row r="16" spans="1:25" ht="48" customHeight="1" x14ac:dyDescent="0.2">
      <c r="A16" s="300" t="s">
        <v>175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</row>
    <row r="17" spans="1:24" ht="19.75" customHeight="1" x14ac:dyDescent="0.2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</row>
    <row r="18" spans="1:24" ht="19.75" customHeight="1" x14ac:dyDescent="0.2">
      <c r="B18" s="292"/>
      <c r="C18" s="292"/>
      <c r="D18" s="292"/>
      <c r="E18" s="292"/>
      <c r="F18" s="292"/>
      <c r="G18" s="294"/>
      <c r="I18" s="292"/>
      <c r="J18" s="292"/>
      <c r="K18" s="292"/>
      <c r="L18" s="292"/>
      <c r="R18" s="292"/>
      <c r="S18" s="292"/>
      <c r="T18" s="292"/>
    </row>
    <row r="19" spans="1:24" ht="19.75" customHeight="1" x14ac:dyDescent="0.2">
      <c r="B19" s="302" t="s">
        <v>131</v>
      </c>
      <c r="C19" s="303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</row>
    <row r="21" spans="1:24" ht="19.75" customHeight="1" x14ac:dyDescent="0.2">
      <c r="A21" s="290" t="s">
        <v>132</v>
      </c>
    </row>
    <row r="22" spans="1:24" ht="19.75" customHeight="1" x14ac:dyDescent="0.2">
      <c r="A22" s="306" t="s">
        <v>163</v>
      </c>
      <c r="B22" s="307"/>
      <c r="C22" s="307"/>
      <c r="D22" s="307"/>
      <c r="E22" s="307"/>
      <c r="F22" s="308"/>
      <c r="G22" s="309" t="s">
        <v>164</v>
      </c>
      <c r="H22" s="310" t="s">
        <v>165</v>
      </c>
      <c r="I22" s="311"/>
      <c r="J22" s="312"/>
      <c r="K22" s="312"/>
      <c r="L22" s="313"/>
      <c r="M22" s="311"/>
      <c r="N22" s="313" t="s">
        <v>134</v>
      </c>
      <c r="O22" s="311" t="s">
        <v>135</v>
      </c>
      <c r="P22" s="311"/>
      <c r="Q22" s="313"/>
      <c r="R22" s="311"/>
      <c r="S22" s="311"/>
      <c r="T22" s="311"/>
      <c r="U22" s="314"/>
      <c r="V22" s="311"/>
      <c r="W22" s="315"/>
      <c r="X22" s="316"/>
    </row>
    <row r="23" spans="1:24" ht="19.75" customHeight="1" x14ac:dyDescent="0.2">
      <c r="A23" s="317"/>
      <c r="B23" s="318"/>
      <c r="C23" s="318"/>
      <c r="D23" s="318"/>
      <c r="E23" s="318"/>
      <c r="F23" s="319"/>
      <c r="G23" s="294" t="s">
        <v>164</v>
      </c>
      <c r="H23" s="320" t="s">
        <v>133</v>
      </c>
      <c r="I23" s="320"/>
      <c r="J23" s="321"/>
      <c r="K23" s="321"/>
      <c r="L23" s="322"/>
      <c r="M23" s="320"/>
      <c r="N23" s="323"/>
      <c r="O23" s="320"/>
      <c r="P23" s="320"/>
      <c r="Q23" s="322"/>
      <c r="R23" s="320"/>
      <c r="S23" s="320"/>
      <c r="T23" s="320"/>
      <c r="U23" s="324"/>
      <c r="V23" s="320"/>
      <c r="W23" s="323"/>
      <c r="X23" s="325"/>
    </row>
    <row r="24" spans="1:24" ht="19.75" customHeight="1" x14ac:dyDescent="0.2">
      <c r="A24" s="317"/>
      <c r="B24" s="318"/>
      <c r="C24" s="318"/>
      <c r="D24" s="318"/>
      <c r="E24" s="318"/>
      <c r="F24" s="319"/>
      <c r="G24" s="294" t="s">
        <v>164</v>
      </c>
      <c r="H24" s="320" t="s">
        <v>166</v>
      </c>
      <c r="I24" s="320"/>
      <c r="J24" s="321"/>
      <c r="K24" s="321"/>
      <c r="L24" s="322"/>
      <c r="M24" s="320"/>
      <c r="N24" s="323"/>
      <c r="O24" s="320"/>
      <c r="P24" s="320"/>
      <c r="Q24" s="322"/>
      <c r="R24" s="320"/>
      <c r="S24" s="320"/>
      <c r="T24" s="320"/>
      <c r="U24" s="324"/>
      <c r="V24" s="320"/>
      <c r="W24" s="323"/>
      <c r="X24" s="325"/>
    </row>
    <row r="25" spans="1:24" ht="19.75" customHeight="1" x14ac:dyDescent="0.2">
      <c r="A25" s="317"/>
      <c r="B25" s="318"/>
      <c r="C25" s="318"/>
      <c r="D25" s="318"/>
      <c r="E25" s="318"/>
      <c r="F25" s="319"/>
      <c r="G25" s="294" t="s">
        <v>164</v>
      </c>
      <c r="H25" s="320" t="s">
        <v>167</v>
      </c>
      <c r="I25" s="320"/>
      <c r="J25" s="321"/>
      <c r="K25" s="321"/>
      <c r="L25" s="322"/>
      <c r="M25" s="320"/>
      <c r="N25" s="322" t="s">
        <v>168</v>
      </c>
      <c r="O25" s="320" t="s">
        <v>169</v>
      </c>
      <c r="P25" s="320"/>
      <c r="Q25" s="322"/>
      <c r="R25" s="320"/>
      <c r="S25" s="320"/>
      <c r="T25" s="320"/>
      <c r="U25" s="324"/>
      <c r="V25" s="320"/>
      <c r="W25" s="323"/>
      <c r="X25" s="325"/>
    </row>
    <row r="26" spans="1:24" ht="19.75" customHeight="1" x14ac:dyDescent="0.2">
      <c r="A26" s="326" t="s">
        <v>170</v>
      </c>
      <c r="B26" s="327"/>
      <c r="C26" s="327"/>
      <c r="D26" s="327"/>
      <c r="E26" s="327"/>
      <c r="F26" s="328"/>
      <c r="G26" s="329"/>
      <c r="H26" s="329" t="s">
        <v>136</v>
      </c>
      <c r="I26" s="329"/>
      <c r="J26" s="330"/>
      <c r="K26" s="330" t="s">
        <v>171</v>
      </c>
      <c r="L26" s="329"/>
      <c r="M26" s="331"/>
      <c r="N26" s="331"/>
      <c r="O26" s="329"/>
      <c r="P26" s="329"/>
      <c r="Q26" s="332"/>
      <c r="R26" s="329"/>
      <c r="S26" s="329"/>
      <c r="T26" s="329"/>
      <c r="U26" s="329"/>
      <c r="V26" s="329"/>
      <c r="W26" s="329"/>
      <c r="X26" s="333"/>
    </row>
    <row r="27" spans="1:24" ht="19.75" customHeight="1" x14ac:dyDescent="0.2">
      <c r="A27" s="334"/>
      <c r="B27" s="334"/>
      <c r="C27" s="334"/>
      <c r="D27" s="334"/>
      <c r="E27" s="334"/>
      <c r="F27" s="335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5"/>
      <c r="R27" s="336"/>
      <c r="S27" s="336"/>
      <c r="T27" s="336"/>
      <c r="U27" s="336"/>
      <c r="V27" s="336"/>
      <c r="W27" s="336"/>
      <c r="X27" s="336"/>
    </row>
    <row r="29" spans="1:24" ht="19.75" customHeight="1" x14ac:dyDescent="0.2">
      <c r="C29" s="290" t="s">
        <v>137</v>
      </c>
      <c r="G29" s="290" t="s">
        <v>138</v>
      </c>
    </row>
    <row r="30" spans="1:24" ht="19.75" customHeight="1" x14ac:dyDescent="0.2">
      <c r="G30" s="290" t="s">
        <v>139</v>
      </c>
    </row>
    <row r="31" spans="1:24" ht="19.75" customHeight="1" x14ac:dyDescent="0.2">
      <c r="G31" s="290" t="s">
        <v>140</v>
      </c>
    </row>
    <row r="32" spans="1:24" ht="19.75" customHeight="1" x14ac:dyDescent="0.2">
      <c r="G32" s="290" t="s">
        <v>141</v>
      </c>
    </row>
    <row r="33" spans="2:9" ht="19.75" customHeight="1" x14ac:dyDescent="0.2">
      <c r="G33" s="290" t="s">
        <v>142</v>
      </c>
      <c r="I33" s="290" t="s">
        <v>143</v>
      </c>
    </row>
    <row r="35" spans="2:9" ht="19.75" customHeight="1" x14ac:dyDescent="0.2">
      <c r="B35" s="290" t="s">
        <v>173</v>
      </c>
    </row>
    <row r="36" spans="2:9" ht="19.75" customHeight="1" x14ac:dyDescent="0.2">
      <c r="B36" s="290" t="s">
        <v>172</v>
      </c>
    </row>
  </sheetData>
  <mergeCells count="10">
    <mergeCell ref="A16:X16"/>
    <mergeCell ref="E19:X19"/>
    <mergeCell ref="A22:F22"/>
    <mergeCell ref="A26:F26"/>
    <mergeCell ref="U2:Y2"/>
    <mergeCell ref="A4:Y4"/>
    <mergeCell ref="D8:G8"/>
    <mergeCell ref="R11:X11"/>
    <mergeCell ref="R12:X12"/>
    <mergeCell ref="R13:W13"/>
  </mergeCells>
  <phoneticPr fontId="3"/>
  <pageMargins left="0.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showGridLines="0" view="pageBreakPreview" zoomScale="50" zoomScaleNormal="50" zoomScaleSheetLayoutView="50" workbookViewId="0">
      <selection activeCell="M31" sqref="M31"/>
    </sheetView>
  </sheetViews>
  <sheetFormatPr defaultRowHeight="16.5" x14ac:dyDescent="0.2"/>
  <cols>
    <col min="1" max="1" width="4.54296875" customWidth="1"/>
    <col min="2" max="2" width="28.81640625" customWidth="1"/>
    <col min="3" max="4" width="9.08984375" customWidth="1"/>
    <col min="5" max="5" width="50.81640625" customWidth="1"/>
    <col min="6" max="6" width="17.453125" customWidth="1"/>
    <col min="7" max="7" width="16.6328125" style="1" customWidth="1"/>
    <col min="8" max="8" width="26" customWidth="1"/>
    <col min="9" max="9" width="16.6328125" customWidth="1"/>
    <col min="10" max="10" width="20.81640625" customWidth="1"/>
    <col min="11" max="11" width="17.81640625" customWidth="1"/>
    <col min="13" max="13" width="170.36328125" style="174" customWidth="1"/>
  </cols>
  <sheetData>
    <row r="1" spans="1:13" ht="36" customHeight="1" x14ac:dyDescent="0.2">
      <c r="A1" s="84" t="s">
        <v>28</v>
      </c>
      <c r="B1" s="24"/>
      <c r="C1" s="25"/>
      <c r="D1" s="25"/>
      <c r="E1" s="25"/>
      <c r="F1" s="25"/>
      <c r="G1" s="25"/>
      <c r="H1" s="26"/>
      <c r="I1" s="26"/>
      <c r="J1" s="26"/>
      <c r="K1" s="26"/>
    </row>
    <row r="2" spans="1:13" ht="24" customHeight="1" x14ac:dyDescent="0.3">
      <c r="A2" s="22"/>
      <c r="B2" s="264"/>
      <c r="C2" s="265"/>
      <c r="D2" s="265"/>
      <c r="E2" s="265"/>
      <c r="F2" s="265"/>
      <c r="G2" s="8"/>
      <c r="H2" s="273" t="s">
        <v>25</v>
      </c>
      <c r="I2" s="273"/>
      <c r="J2" s="273"/>
      <c r="K2" s="273"/>
    </row>
    <row r="3" spans="1:13" ht="26.25" customHeight="1" x14ac:dyDescent="0.3">
      <c r="A3" s="22"/>
      <c r="B3" s="266" t="s">
        <v>55</v>
      </c>
      <c r="C3" s="267"/>
      <c r="D3" s="267"/>
      <c r="E3" s="267"/>
      <c r="F3" s="267"/>
      <c r="G3" s="4"/>
      <c r="H3" s="28" t="s">
        <v>0</v>
      </c>
      <c r="I3" s="270"/>
      <c r="J3" s="271"/>
      <c r="K3" s="272"/>
    </row>
    <row r="4" spans="1:13" ht="26.25" customHeight="1" x14ac:dyDescent="0.2">
      <c r="A4" s="22"/>
      <c r="B4" s="3"/>
      <c r="C4" s="23"/>
      <c r="D4" s="3"/>
      <c r="E4" s="4"/>
      <c r="F4" s="4"/>
      <c r="G4" s="5"/>
      <c r="H4" s="29" t="s">
        <v>24</v>
      </c>
      <c r="I4" s="270"/>
      <c r="J4" s="271"/>
      <c r="K4" s="272"/>
    </row>
    <row r="5" spans="1:13" ht="26.25" customHeight="1" x14ac:dyDescent="0.2">
      <c r="A5" s="22"/>
      <c r="B5" s="3"/>
      <c r="C5" s="23"/>
      <c r="D5" s="3"/>
      <c r="E5" s="4"/>
      <c r="F5" s="4"/>
      <c r="G5" s="5"/>
      <c r="H5" s="29" t="s">
        <v>1</v>
      </c>
      <c r="I5" s="270"/>
      <c r="J5" s="271"/>
      <c r="K5" s="272"/>
    </row>
    <row r="6" spans="1:13" ht="9.75" customHeight="1" thickBot="1" x14ac:dyDescent="0.25">
      <c r="A6" s="2"/>
      <c r="B6" s="4"/>
      <c r="C6" s="4"/>
      <c r="D6" s="4"/>
      <c r="E6" s="4"/>
      <c r="F6" s="6"/>
      <c r="G6" s="5"/>
      <c r="H6" s="6"/>
      <c r="I6" s="7"/>
      <c r="J6" s="7"/>
      <c r="K6" s="27"/>
    </row>
    <row r="7" spans="1:13" ht="25.5" customHeight="1" x14ac:dyDescent="0.2">
      <c r="A7" s="204" t="s">
        <v>2</v>
      </c>
      <c r="B7" s="205"/>
      <c r="C7" s="208" t="s">
        <v>3</v>
      </c>
      <c r="D7" s="210" t="s">
        <v>31</v>
      </c>
      <c r="E7" s="284" t="s">
        <v>4</v>
      </c>
      <c r="F7" s="202" t="s">
        <v>5</v>
      </c>
      <c r="G7" s="240" t="s">
        <v>20</v>
      </c>
      <c r="H7" s="238" t="s">
        <v>6</v>
      </c>
      <c r="I7" s="276" t="s">
        <v>19</v>
      </c>
      <c r="J7" s="278" t="s">
        <v>15</v>
      </c>
      <c r="K7" s="274" t="s">
        <v>23</v>
      </c>
    </row>
    <row r="8" spans="1:13" ht="25.5" customHeight="1" x14ac:dyDescent="0.2">
      <c r="A8" s="206"/>
      <c r="B8" s="207"/>
      <c r="C8" s="209"/>
      <c r="D8" s="209"/>
      <c r="E8" s="285"/>
      <c r="F8" s="203"/>
      <c r="G8" s="241"/>
      <c r="H8" s="239"/>
      <c r="I8" s="277"/>
      <c r="J8" s="279"/>
      <c r="K8" s="275"/>
    </row>
    <row r="9" spans="1:13" ht="26.25" customHeight="1" x14ac:dyDescent="0.2">
      <c r="A9" s="211" t="s">
        <v>16</v>
      </c>
      <c r="B9" s="219" t="s">
        <v>63</v>
      </c>
      <c r="C9" s="228">
        <v>3</v>
      </c>
      <c r="D9" s="219" t="s">
        <v>30</v>
      </c>
      <c r="E9" s="85" t="s">
        <v>36</v>
      </c>
      <c r="F9" s="216" t="s">
        <v>161</v>
      </c>
      <c r="G9" s="86">
        <v>69</v>
      </c>
      <c r="H9" s="283" t="s">
        <v>99</v>
      </c>
      <c r="I9" s="149"/>
      <c r="J9" s="280"/>
      <c r="K9" s="119"/>
      <c r="M9" s="176" t="s">
        <v>160</v>
      </c>
    </row>
    <row r="10" spans="1:13" ht="26.25" customHeight="1" x14ac:dyDescent="0.2">
      <c r="A10" s="212"/>
      <c r="B10" s="219"/>
      <c r="C10" s="229"/>
      <c r="D10" s="214"/>
      <c r="E10" s="30" t="s">
        <v>37</v>
      </c>
      <c r="F10" s="217"/>
      <c r="G10" s="31">
        <v>70</v>
      </c>
      <c r="H10" s="246"/>
      <c r="I10" s="150"/>
      <c r="J10" s="281"/>
      <c r="K10" s="120"/>
      <c r="M10" s="177"/>
    </row>
    <row r="11" spans="1:13" ht="26.25" customHeight="1" x14ac:dyDescent="0.2">
      <c r="A11" s="212"/>
      <c r="B11" s="219"/>
      <c r="C11" s="229"/>
      <c r="D11" s="214"/>
      <c r="E11" s="87" t="s">
        <v>38</v>
      </c>
      <c r="F11" s="218"/>
      <c r="G11" s="116">
        <v>75</v>
      </c>
      <c r="H11" s="247"/>
      <c r="I11" s="151"/>
      <c r="J11" s="282"/>
      <c r="K11" s="121"/>
      <c r="M11" s="268" t="s">
        <v>155</v>
      </c>
    </row>
    <row r="12" spans="1:13" ht="26.25" customHeight="1" x14ac:dyDescent="0.2">
      <c r="A12" s="212"/>
      <c r="B12" s="219"/>
      <c r="C12" s="229"/>
      <c r="D12" s="214"/>
      <c r="E12" s="183" t="s">
        <v>10</v>
      </c>
      <c r="F12" s="184"/>
      <c r="G12" s="32">
        <f>SUM(G9:G11)/3</f>
        <v>71.333333333333329</v>
      </c>
      <c r="H12" s="33" t="s">
        <v>13</v>
      </c>
      <c r="I12" s="152"/>
      <c r="J12" s="122"/>
      <c r="K12" s="123"/>
      <c r="M12" s="269"/>
    </row>
    <row r="13" spans="1:13" ht="26.25" customHeight="1" thickBot="1" x14ac:dyDescent="0.25">
      <c r="A13" s="212"/>
      <c r="B13" s="220"/>
      <c r="C13" s="230"/>
      <c r="D13" s="215"/>
      <c r="E13" s="34" t="s">
        <v>70</v>
      </c>
      <c r="F13" s="114" t="s">
        <v>8</v>
      </c>
      <c r="G13" s="81">
        <v>1.5</v>
      </c>
      <c r="H13" s="35" t="s">
        <v>14</v>
      </c>
      <c r="I13" s="152">
        <f>VLOOKUP(I12,$C$92:$D$98,2)</f>
        <v>0</v>
      </c>
      <c r="J13" s="122"/>
      <c r="K13" s="123"/>
      <c r="M13" s="269"/>
    </row>
    <row r="14" spans="1:13" s="2" customFormat="1" ht="26.25" customHeight="1" thickTop="1" x14ac:dyDescent="0.2">
      <c r="A14" s="212"/>
      <c r="B14" s="243" t="s">
        <v>64</v>
      </c>
      <c r="C14" s="251">
        <v>1</v>
      </c>
      <c r="D14" s="243" t="s">
        <v>7</v>
      </c>
      <c r="E14" s="40" t="s">
        <v>58</v>
      </c>
      <c r="F14" s="62">
        <v>1</v>
      </c>
      <c r="G14" s="36"/>
      <c r="H14" s="245" t="s">
        <v>33</v>
      </c>
      <c r="I14" s="153"/>
      <c r="J14" s="196"/>
      <c r="K14" s="124"/>
      <c r="M14" s="268" t="s">
        <v>154</v>
      </c>
    </row>
    <row r="15" spans="1:13" s="2" customFormat="1" ht="26.25" customHeight="1" x14ac:dyDescent="0.2">
      <c r="A15" s="212"/>
      <c r="B15" s="179"/>
      <c r="C15" s="252"/>
      <c r="D15" s="180"/>
      <c r="E15" s="41" t="s">
        <v>59</v>
      </c>
      <c r="F15" s="42">
        <v>0.5</v>
      </c>
      <c r="G15" s="37" t="s">
        <v>7</v>
      </c>
      <c r="H15" s="246"/>
      <c r="I15" s="154"/>
      <c r="J15" s="197"/>
      <c r="K15" s="125"/>
      <c r="M15" s="286"/>
    </row>
    <row r="16" spans="1:13" s="2" customFormat="1" ht="25.75" customHeight="1" x14ac:dyDescent="0.2">
      <c r="A16" s="212"/>
      <c r="B16" s="179"/>
      <c r="C16" s="252"/>
      <c r="D16" s="180"/>
      <c r="E16" s="88" t="s">
        <v>39</v>
      </c>
      <c r="F16" s="59">
        <v>0</v>
      </c>
      <c r="G16" s="60"/>
      <c r="H16" s="247"/>
      <c r="I16" s="155"/>
      <c r="J16" s="186"/>
      <c r="K16" s="126"/>
      <c r="M16" s="286"/>
    </row>
    <row r="17" spans="1:13" s="2" customFormat="1" ht="26.25" customHeight="1" thickBot="1" x14ac:dyDescent="0.25">
      <c r="A17" s="212"/>
      <c r="B17" s="250"/>
      <c r="C17" s="253"/>
      <c r="D17" s="244"/>
      <c r="E17" s="34" t="s">
        <v>71</v>
      </c>
      <c r="F17" s="114" t="s">
        <v>8</v>
      </c>
      <c r="G17" s="39">
        <v>0.5</v>
      </c>
      <c r="H17" s="35" t="s">
        <v>14</v>
      </c>
      <c r="I17" s="156" t="str">
        <f>IFERROR(LOOKUP("○",$I14:$I16,$F14:$F16),"")</f>
        <v/>
      </c>
      <c r="J17" s="127"/>
      <c r="K17" s="128"/>
      <c r="M17" s="174"/>
    </row>
    <row r="18" spans="1:13" ht="37.5" customHeight="1" thickTop="1" x14ac:dyDescent="0.2">
      <c r="A18" s="212"/>
      <c r="B18" s="213" t="s">
        <v>102</v>
      </c>
      <c r="C18" s="231">
        <v>1</v>
      </c>
      <c r="D18" s="213" t="s">
        <v>7</v>
      </c>
      <c r="E18" s="40" t="s">
        <v>120</v>
      </c>
      <c r="F18" s="62">
        <v>1</v>
      </c>
      <c r="G18" s="36"/>
      <c r="H18" s="113" t="s">
        <v>94</v>
      </c>
      <c r="I18" s="153"/>
      <c r="J18" s="196"/>
      <c r="K18" s="124"/>
      <c r="M18" s="268" t="s">
        <v>159</v>
      </c>
    </row>
    <row r="19" spans="1:13" ht="25.75" customHeight="1" x14ac:dyDescent="0.2">
      <c r="A19" s="212"/>
      <c r="B19" s="219"/>
      <c r="C19" s="229"/>
      <c r="D19" s="214"/>
      <c r="E19" s="43" t="s">
        <v>97</v>
      </c>
      <c r="F19" s="42">
        <v>0.5</v>
      </c>
      <c r="G19" s="37" t="s">
        <v>7</v>
      </c>
      <c r="H19" s="181" t="s">
        <v>108</v>
      </c>
      <c r="I19" s="154"/>
      <c r="J19" s="197"/>
      <c r="K19" s="125"/>
      <c r="M19" s="288"/>
    </row>
    <row r="20" spans="1:13" ht="25.75" customHeight="1" x14ac:dyDescent="0.2">
      <c r="A20" s="212"/>
      <c r="B20" s="219"/>
      <c r="C20" s="229"/>
      <c r="D20" s="214"/>
      <c r="E20" s="43" t="s">
        <v>39</v>
      </c>
      <c r="F20" s="44">
        <v>0</v>
      </c>
      <c r="G20" s="38"/>
      <c r="H20" s="182"/>
      <c r="I20" s="157"/>
      <c r="J20" s="186"/>
      <c r="K20" s="129"/>
      <c r="M20" s="288"/>
    </row>
    <row r="21" spans="1:13" ht="25.75" customHeight="1" thickBot="1" x14ac:dyDescent="0.25">
      <c r="A21" s="212"/>
      <c r="B21" s="220"/>
      <c r="C21" s="232"/>
      <c r="D21" s="215"/>
      <c r="E21" s="34" t="s">
        <v>72</v>
      </c>
      <c r="F21" s="114" t="s">
        <v>8</v>
      </c>
      <c r="G21" s="39">
        <v>0.5</v>
      </c>
      <c r="H21" s="35" t="s">
        <v>14</v>
      </c>
      <c r="I21" s="156" t="str">
        <f>IFERROR(LOOKUP("○",$I18:$I20,$F18:$F20),"")</f>
        <v/>
      </c>
      <c r="J21" s="127"/>
      <c r="K21" s="128"/>
      <c r="M21" s="288"/>
    </row>
    <row r="22" spans="1:13" ht="26.25" customHeight="1" thickTop="1" x14ac:dyDescent="0.2">
      <c r="A22" s="212"/>
      <c r="B22" s="213" t="s">
        <v>65</v>
      </c>
      <c r="C22" s="231">
        <v>2</v>
      </c>
      <c r="D22" s="213" t="s">
        <v>7</v>
      </c>
      <c r="E22" s="40" t="s">
        <v>40</v>
      </c>
      <c r="F22" s="98">
        <v>2</v>
      </c>
      <c r="G22" s="36" t="s">
        <v>7</v>
      </c>
      <c r="H22" s="242" t="s">
        <v>26</v>
      </c>
      <c r="I22" s="153"/>
      <c r="J22" s="196"/>
      <c r="K22" s="124"/>
      <c r="M22" s="289"/>
    </row>
    <row r="23" spans="1:13" ht="26.25" customHeight="1" x14ac:dyDescent="0.2">
      <c r="A23" s="212"/>
      <c r="B23" s="219"/>
      <c r="C23" s="229"/>
      <c r="D23" s="214"/>
      <c r="E23" s="41" t="s">
        <v>41</v>
      </c>
      <c r="F23" s="42">
        <v>1</v>
      </c>
      <c r="G23" s="37"/>
      <c r="H23" s="201"/>
      <c r="I23" s="154"/>
      <c r="J23" s="197"/>
      <c r="K23" s="125"/>
      <c r="M23" s="289"/>
    </row>
    <row r="24" spans="1:13" ht="26.25" customHeight="1" x14ac:dyDescent="0.2">
      <c r="A24" s="212"/>
      <c r="B24" s="254" t="s">
        <v>21</v>
      </c>
      <c r="C24" s="229"/>
      <c r="D24" s="214"/>
      <c r="E24" s="43" t="s">
        <v>42</v>
      </c>
      <c r="F24" s="44">
        <v>1</v>
      </c>
      <c r="G24" s="37"/>
      <c r="H24" s="201"/>
      <c r="I24" s="154"/>
      <c r="J24" s="197"/>
      <c r="K24" s="125"/>
      <c r="M24" s="289"/>
    </row>
    <row r="25" spans="1:13" ht="26.25" customHeight="1" x14ac:dyDescent="0.2">
      <c r="A25" s="212"/>
      <c r="B25" s="219"/>
      <c r="C25" s="229"/>
      <c r="D25" s="214"/>
      <c r="E25" s="43" t="s">
        <v>43</v>
      </c>
      <c r="F25" s="44">
        <v>0.5</v>
      </c>
      <c r="G25" s="37"/>
      <c r="H25" s="201"/>
      <c r="I25" s="154"/>
      <c r="J25" s="197"/>
      <c r="K25" s="125"/>
      <c r="M25" s="289"/>
    </row>
    <row r="26" spans="1:13" ht="26.25" customHeight="1" x14ac:dyDescent="0.2">
      <c r="A26" s="212"/>
      <c r="B26" s="219"/>
      <c r="C26" s="229"/>
      <c r="D26" s="214"/>
      <c r="E26" s="45" t="s">
        <v>44</v>
      </c>
      <c r="F26" s="35">
        <v>0</v>
      </c>
      <c r="G26" s="46"/>
      <c r="H26" s="193"/>
      <c r="I26" s="158"/>
      <c r="J26" s="186"/>
      <c r="K26" s="130"/>
    </row>
    <row r="27" spans="1:13" ht="26.25" customHeight="1" thickBot="1" x14ac:dyDescent="0.25">
      <c r="A27" s="212"/>
      <c r="B27" s="220"/>
      <c r="C27" s="230"/>
      <c r="D27" s="215"/>
      <c r="E27" s="47" t="s">
        <v>73</v>
      </c>
      <c r="F27" s="48" t="s">
        <v>8</v>
      </c>
      <c r="G27" s="49">
        <v>2</v>
      </c>
      <c r="H27" s="35" t="s">
        <v>14</v>
      </c>
      <c r="I27" s="159" t="str">
        <f>IFERROR(LOOKUP("○",$I22:$I26,$F22:$F26),"")</f>
        <v/>
      </c>
      <c r="J27" s="131"/>
      <c r="K27" s="132"/>
      <c r="M27" s="178"/>
    </row>
    <row r="28" spans="1:13" ht="26.25" customHeight="1" thickTop="1" x14ac:dyDescent="0.2">
      <c r="A28" s="212"/>
      <c r="B28" s="213" t="s">
        <v>66</v>
      </c>
      <c r="C28" s="233">
        <v>1.5</v>
      </c>
      <c r="D28" s="221" t="s">
        <v>22</v>
      </c>
      <c r="E28" s="104" t="s">
        <v>116</v>
      </c>
      <c r="F28" s="105">
        <v>1.5</v>
      </c>
      <c r="G28" s="36"/>
      <c r="H28" s="191" t="s">
        <v>32</v>
      </c>
      <c r="I28" s="153"/>
      <c r="J28" s="196"/>
      <c r="K28" s="124"/>
    </row>
    <row r="29" spans="1:13" ht="26.25" customHeight="1" x14ac:dyDescent="0.2">
      <c r="A29" s="212"/>
      <c r="B29" s="219"/>
      <c r="C29" s="234"/>
      <c r="D29" s="222"/>
      <c r="E29" s="106" t="s">
        <v>115</v>
      </c>
      <c r="F29" s="107">
        <v>1</v>
      </c>
      <c r="G29" s="37" t="s">
        <v>7</v>
      </c>
      <c r="H29" s="192"/>
      <c r="I29" s="154"/>
      <c r="J29" s="185"/>
      <c r="K29" s="125"/>
    </row>
    <row r="30" spans="1:13" ht="26.25" customHeight="1" x14ac:dyDescent="0.2">
      <c r="A30" s="212"/>
      <c r="B30" s="219"/>
      <c r="C30" s="234"/>
      <c r="D30" s="222"/>
      <c r="E30" s="106" t="s">
        <v>156</v>
      </c>
      <c r="F30" s="108">
        <v>0.5</v>
      </c>
      <c r="G30" s="50"/>
      <c r="H30" s="192"/>
      <c r="I30" s="160"/>
      <c r="J30" s="185"/>
      <c r="K30" s="133"/>
    </row>
    <row r="31" spans="1:13" ht="26.25" customHeight="1" x14ac:dyDescent="0.2">
      <c r="A31" s="212"/>
      <c r="B31" s="219"/>
      <c r="C31" s="234"/>
      <c r="D31" s="223"/>
      <c r="E31" s="109" t="s">
        <v>157</v>
      </c>
      <c r="F31" s="110">
        <v>0</v>
      </c>
      <c r="G31" s="38"/>
      <c r="H31" s="193"/>
      <c r="I31" s="157"/>
      <c r="J31" s="186"/>
      <c r="K31" s="129"/>
    </row>
    <row r="32" spans="1:13" ht="26.25" customHeight="1" thickBot="1" x14ac:dyDescent="0.25">
      <c r="A32" s="212"/>
      <c r="B32" s="220"/>
      <c r="C32" s="235"/>
      <c r="D32" s="224"/>
      <c r="E32" s="111" t="s">
        <v>74</v>
      </c>
      <c r="F32" s="112" t="s">
        <v>8</v>
      </c>
      <c r="G32" s="49">
        <v>1</v>
      </c>
      <c r="H32" s="51" t="s">
        <v>14</v>
      </c>
      <c r="I32" s="161" t="str">
        <f>IFERROR(LOOKUP("○",$I28:$I31,$F28:$F31),"")</f>
        <v/>
      </c>
      <c r="J32" s="134"/>
      <c r="K32" s="135"/>
    </row>
    <row r="33" spans="1:13" s="2" customFormat="1" ht="26.25" customHeight="1" thickTop="1" x14ac:dyDescent="0.2">
      <c r="A33" s="212"/>
      <c r="B33" s="179" t="s">
        <v>67</v>
      </c>
      <c r="C33" s="252">
        <v>1</v>
      </c>
      <c r="D33" s="179" t="s">
        <v>22</v>
      </c>
      <c r="E33" s="89" t="s">
        <v>60</v>
      </c>
      <c r="F33" s="91">
        <v>1</v>
      </c>
      <c r="G33" s="56"/>
      <c r="H33" s="192" t="s">
        <v>35</v>
      </c>
      <c r="I33" s="162"/>
      <c r="J33" s="185"/>
      <c r="K33" s="136"/>
      <c r="M33" s="174"/>
    </row>
    <row r="34" spans="1:13" s="2" customFormat="1" ht="26.25" customHeight="1" x14ac:dyDescent="0.2">
      <c r="A34" s="212"/>
      <c r="B34" s="179"/>
      <c r="C34" s="252"/>
      <c r="D34" s="179"/>
      <c r="E34" s="89" t="s">
        <v>61</v>
      </c>
      <c r="F34" s="90">
        <v>0.5</v>
      </c>
      <c r="G34" s="50" t="s">
        <v>34</v>
      </c>
      <c r="H34" s="192"/>
      <c r="I34" s="160"/>
      <c r="J34" s="185"/>
      <c r="K34" s="133"/>
      <c r="M34" s="174"/>
    </row>
    <row r="35" spans="1:13" s="2" customFormat="1" ht="26.25" customHeight="1" x14ac:dyDescent="0.2">
      <c r="A35" s="212"/>
      <c r="B35" s="179"/>
      <c r="C35" s="252"/>
      <c r="D35" s="180"/>
      <c r="E35" s="43" t="s">
        <v>45</v>
      </c>
      <c r="F35" s="44">
        <v>0</v>
      </c>
      <c r="G35" s="38"/>
      <c r="H35" s="193"/>
      <c r="I35" s="157"/>
      <c r="J35" s="186"/>
      <c r="K35" s="129"/>
      <c r="M35" s="174"/>
    </row>
    <row r="36" spans="1:13" s="2" customFormat="1" ht="26.25" customHeight="1" x14ac:dyDescent="0.2">
      <c r="A36" s="212"/>
      <c r="B36" s="179"/>
      <c r="C36" s="252"/>
      <c r="D36" s="180"/>
      <c r="E36" s="34" t="s">
        <v>75</v>
      </c>
      <c r="F36" s="66" t="s">
        <v>8</v>
      </c>
      <c r="G36" s="82">
        <v>0.5</v>
      </c>
      <c r="H36" s="58" t="s">
        <v>14</v>
      </c>
      <c r="I36" s="163" t="str">
        <f>IFERROR(LOOKUP("○",$I33:$I35,$F33:$F35),"")</f>
        <v/>
      </c>
      <c r="J36" s="137"/>
      <c r="K36" s="138"/>
      <c r="M36" s="174"/>
    </row>
    <row r="37" spans="1:13" ht="26.25" customHeight="1" thickBot="1" x14ac:dyDescent="0.25">
      <c r="A37" s="212"/>
      <c r="B37" s="225" t="s">
        <v>68</v>
      </c>
      <c r="C37" s="226"/>
      <c r="D37" s="227"/>
      <c r="E37" s="52" t="s">
        <v>76</v>
      </c>
      <c r="F37" s="53" t="s">
        <v>9</v>
      </c>
      <c r="G37" s="39">
        <f>IF(ISERROR(G13+G17+G21+G27+G32+G36)=TRUE,"",G13+G17+G21+G27+G32+G36)</f>
        <v>6</v>
      </c>
      <c r="H37" s="54" t="s">
        <v>69</v>
      </c>
      <c r="I37" s="156" t="str">
        <f>IFERROR(I13+I17+I21+I27+I32+I36,"")</f>
        <v/>
      </c>
      <c r="J37" s="127"/>
      <c r="K37" s="128"/>
      <c r="M37" s="175"/>
    </row>
    <row r="38" spans="1:13" ht="26.25" customHeight="1" x14ac:dyDescent="0.2">
      <c r="A38" s="255" t="s">
        <v>17</v>
      </c>
      <c r="B38" s="248" t="s">
        <v>77</v>
      </c>
      <c r="C38" s="229">
        <v>2</v>
      </c>
      <c r="D38" s="248" t="s">
        <v>7</v>
      </c>
      <c r="E38" s="55" t="s">
        <v>40</v>
      </c>
      <c r="F38" s="99">
        <v>2</v>
      </c>
      <c r="G38" s="56" t="s">
        <v>7</v>
      </c>
      <c r="H38" s="249" t="s">
        <v>26</v>
      </c>
      <c r="I38" s="162"/>
      <c r="J38" s="287"/>
      <c r="K38" s="136"/>
      <c r="M38" s="175"/>
    </row>
    <row r="39" spans="1:13" ht="26.25" customHeight="1" x14ac:dyDescent="0.2">
      <c r="A39" s="212"/>
      <c r="B39" s="219"/>
      <c r="C39" s="229"/>
      <c r="D39" s="214"/>
      <c r="E39" s="41" t="s">
        <v>41</v>
      </c>
      <c r="F39" s="57">
        <v>1</v>
      </c>
      <c r="G39" s="37"/>
      <c r="H39" s="201"/>
      <c r="I39" s="154"/>
      <c r="J39" s="197"/>
      <c r="K39" s="125"/>
      <c r="M39" s="175"/>
    </row>
    <row r="40" spans="1:13" ht="26.25" customHeight="1" x14ac:dyDescent="0.2">
      <c r="A40" s="212"/>
      <c r="B40" s="254" t="s">
        <v>21</v>
      </c>
      <c r="C40" s="229"/>
      <c r="D40" s="214"/>
      <c r="E40" s="43" t="s">
        <v>42</v>
      </c>
      <c r="F40" s="44">
        <v>1</v>
      </c>
      <c r="G40" s="37"/>
      <c r="H40" s="201"/>
      <c r="I40" s="154"/>
      <c r="J40" s="197"/>
      <c r="K40" s="125"/>
      <c r="M40" s="175"/>
    </row>
    <row r="41" spans="1:13" ht="26.25" customHeight="1" x14ac:dyDescent="0.2">
      <c r="A41" s="212"/>
      <c r="B41" s="219"/>
      <c r="C41" s="229"/>
      <c r="D41" s="214"/>
      <c r="E41" s="43" t="s">
        <v>46</v>
      </c>
      <c r="F41" s="58">
        <v>0.5</v>
      </c>
      <c r="G41" s="50"/>
      <c r="H41" s="201"/>
      <c r="I41" s="160"/>
      <c r="J41" s="197"/>
      <c r="K41" s="133"/>
    </row>
    <row r="42" spans="1:13" ht="26.25" customHeight="1" x14ac:dyDescent="0.2">
      <c r="A42" s="212"/>
      <c r="B42" s="219"/>
      <c r="C42" s="229"/>
      <c r="D42" s="214"/>
      <c r="E42" s="45" t="s">
        <v>44</v>
      </c>
      <c r="F42" s="59">
        <v>0</v>
      </c>
      <c r="G42" s="60"/>
      <c r="H42" s="193"/>
      <c r="I42" s="155"/>
      <c r="J42" s="186"/>
      <c r="K42" s="126"/>
    </row>
    <row r="43" spans="1:13" ht="26.25" customHeight="1" thickBot="1" x14ac:dyDescent="0.25">
      <c r="A43" s="212"/>
      <c r="B43" s="220"/>
      <c r="C43" s="230"/>
      <c r="D43" s="215"/>
      <c r="E43" s="61" t="s">
        <v>80</v>
      </c>
      <c r="F43" s="114" t="s">
        <v>8</v>
      </c>
      <c r="G43" s="32">
        <v>2</v>
      </c>
      <c r="H43" s="35" t="s">
        <v>14</v>
      </c>
      <c r="I43" s="164" t="str">
        <f>IFERROR(LOOKUP("○",$I38:$I42,$F38:$F42),"")</f>
        <v/>
      </c>
      <c r="J43" s="127"/>
      <c r="K43" s="139"/>
    </row>
    <row r="44" spans="1:13" ht="26.25" customHeight="1" thickTop="1" x14ac:dyDescent="0.2">
      <c r="A44" s="212"/>
      <c r="B44" s="213" t="s">
        <v>78</v>
      </c>
      <c r="C44" s="231">
        <v>2</v>
      </c>
      <c r="D44" s="213" t="s">
        <v>7</v>
      </c>
      <c r="E44" s="40" t="s">
        <v>47</v>
      </c>
      <c r="F44" s="62">
        <v>2</v>
      </c>
      <c r="G44" s="36"/>
      <c r="H44" s="191" t="s">
        <v>27</v>
      </c>
      <c r="I44" s="153"/>
      <c r="J44" s="196"/>
      <c r="K44" s="124"/>
    </row>
    <row r="45" spans="1:13" ht="26.25" customHeight="1" x14ac:dyDescent="0.2">
      <c r="A45" s="212"/>
      <c r="B45" s="219"/>
      <c r="C45" s="229"/>
      <c r="D45" s="214"/>
      <c r="E45" s="41" t="s">
        <v>48</v>
      </c>
      <c r="F45" s="63">
        <v>1.5</v>
      </c>
      <c r="G45" s="37"/>
      <c r="H45" s="201"/>
      <c r="I45" s="154"/>
      <c r="J45" s="197"/>
      <c r="K45" s="125"/>
    </row>
    <row r="46" spans="1:13" ht="26.25" customHeight="1" x14ac:dyDescent="0.2">
      <c r="A46" s="212"/>
      <c r="B46" s="219"/>
      <c r="C46" s="229"/>
      <c r="D46" s="214"/>
      <c r="E46" s="43" t="s">
        <v>49</v>
      </c>
      <c r="F46" s="64">
        <v>1</v>
      </c>
      <c r="G46" s="37" t="s">
        <v>7</v>
      </c>
      <c r="H46" s="201"/>
      <c r="I46" s="154"/>
      <c r="J46" s="197"/>
      <c r="K46" s="125"/>
    </row>
    <row r="47" spans="1:13" ht="26.25" customHeight="1" x14ac:dyDescent="0.2">
      <c r="A47" s="212"/>
      <c r="B47" s="219"/>
      <c r="C47" s="229"/>
      <c r="D47" s="214"/>
      <c r="E47" s="43" t="s">
        <v>50</v>
      </c>
      <c r="F47" s="65">
        <v>0.5</v>
      </c>
      <c r="G47" s="50"/>
      <c r="H47" s="201"/>
      <c r="I47" s="160"/>
      <c r="J47" s="197"/>
      <c r="K47" s="133"/>
    </row>
    <row r="48" spans="1:13" ht="26.25" customHeight="1" x14ac:dyDescent="0.2">
      <c r="A48" s="212"/>
      <c r="B48" s="219"/>
      <c r="C48" s="229"/>
      <c r="D48" s="214"/>
      <c r="E48" s="45" t="s">
        <v>51</v>
      </c>
      <c r="F48" s="59">
        <v>0</v>
      </c>
      <c r="G48" s="60"/>
      <c r="H48" s="193"/>
      <c r="I48" s="155"/>
      <c r="J48" s="186"/>
      <c r="K48" s="126"/>
    </row>
    <row r="49" spans="1:11" ht="26.25" customHeight="1" thickBot="1" x14ac:dyDescent="0.25">
      <c r="A49" s="212"/>
      <c r="B49" s="219"/>
      <c r="C49" s="229"/>
      <c r="D49" s="214"/>
      <c r="E49" s="34" t="s">
        <v>79</v>
      </c>
      <c r="F49" s="66" t="s">
        <v>8</v>
      </c>
      <c r="G49" s="67">
        <v>1</v>
      </c>
      <c r="H49" s="58" t="s">
        <v>14</v>
      </c>
      <c r="I49" s="165" t="str">
        <f>IFERROR(LOOKUP("○",$I44:$I48,$F44:$F48),"")</f>
        <v/>
      </c>
      <c r="J49" s="137"/>
      <c r="K49" s="140"/>
    </row>
    <row r="50" spans="1:11" ht="26.25" customHeight="1" thickTop="1" x14ac:dyDescent="0.2">
      <c r="A50" s="212"/>
      <c r="B50" s="213" t="s">
        <v>83</v>
      </c>
      <c r="C50" s="231">
        <v>1</v>
      </c>
      <c r="D50" s="213" t="s">
        <v>7</v>
      </c>
      <c r="E50" s="40" t="s">
        <v>95</v>
      </c>
      <c r="F50" s="62">
        <v>1</v>
      </c>
      <c r="G50" s="36"/>
      <c r="H50" s="191" t="s">
        <v>96</v>
      </c>
      <c r="I50" s="153"/>
      <c r="J50" s="196"/>
      <c r="K50" s="124"/>
    </row>
    <row r="51" spans="1:11" ht="37.5" customHeight="1" x14ac:dyDescent="0.2">
      <c r="A51" s="212"/>
      <c r="B51" s="219"/>
      <c r="C51" s="229"/>
      <c r="D51" s="214"/>
      <c r="E51" s="43" t="s">
        <v>100</v>
      </c>
      <c r="F51" s="57">
        <v>1</v>
      </c>
      <c r="G51" s="37" t="s">
        <v>7</v>
      </c>
      <c r="H51" s="192"/>
      <c r="I51" s="154"/>
      <c r="J51" s="197"/>
      <c r="K51" s="125"/>
    </row>
    <row r="52" spans="1:11" ht="34.25" customHeight="1" x14ac:dyDescent="0.2">
      <c r="A52" s="212"/>
      <c r="B52" s="219"/>
      <c r="C52" s="229"/>
      <c r="D52" s="214"/>
      <c r="E52" s="43" t="s">
        <v>98</v>
      </c>
      <c r="F52" s="93">
        <v>0.5</v>
      </c>
      <c r="G52" s="37"/>
      <c r="H52" s="192"/>
      <c r="I52" s="154"/>
      <c r="J52" s="197"/>
      <c r="K52" s="125"/>
    </row>
    <row r="53" spans="1:11" ht="26.25" customHeight="1" x14ac:dyDescent="0.2">
      <c r="A53" s="212"/>
      <c r="B53" s="219"/>
      <c r="C53" s="229"/>
      <c r="D53" s="214"/>
      <c r="E53" s="94" t="s">
        <v>101</v>
      </c>
      <c r="F53" s="65">
        <v>0.5</v>
      </c>
      <c r="G53" s="50"/>
      <c r="H53" s="192"/>
      <c r="I53" s="160"/>
      <c r="J53" s="197"/>
      <c r="K53" s="133"/>
    </row>
    <row r="54" spans="1:11" ht="26.25" customHeight="1" x14ac:dyDescent="0.2">
      <c r="A54" s="212"/>
      <c r="B54" s="219"/>
      <c r="C54" s="229"/>
      <c r="D54" s="214"/>
      <c r="E54" s="88" t="s">
        <v>51</v>
      </c>
      <c r="F54" s="59">
        <v>0</v>
      </c>
      <c r="G54" s="60"/>
      <c r="H54" s="198"/>
      <c r="I54" s="155"/>
      <c r="J54" s="141"/>
      <c r="K54" s="126"/>
    </row>
    <row r="55" spans="1:11" ht="26.25" customHeight="1" x14ac:dyDescent="0.2">
      <c r="A55" s="212"/>
      <c r="B55" s="219"/>
      <c r="C55" s="229"/>
      <c r="D55" s="214"/>
      <c r="E55" s="34" t="s">
        <v>158</v>
      </c>
      <c r="F55" s="66" t="s">
        <v>8</v>
      </c>
      <c r="G55" s="67">
        <v>1</v>
      </c>
      <c r="H55" s="58" t="s">
        <v>14</v>
      </c>
      <c r="I55" s="165" t="str">
        <f>IFERROR(LOOKUP("○",$I50:$I54,$F50:$F54),"")</f>
        <v/>
      </c>
      <c r="J55" s="137"/>
      <c r="K55" s="140"/>
    </row>
    <row r="56" spans="1:11" ht="26.25" customHeight="1" thickBot="1" x14ac:dyDescent="0.25">
      <c r="A56" s="256"/>
      <c r="B56" s="225" t="s">
        <v>81</v>
      </c>
      <c r="C56" s="226"/>
      <c r="D56" s="227"/>
      <c r="E56" s="52" t="s">
        <v>82</v>
      </c>
      <c r="F56" s="53" t="s">
        <v>9</v>
      </c>
      <c r="G56" s="39">
        <f>IF(ISERROR(G43+G49+G55)=TRUE,"",G43+G49+G55)</f>
        <v>4</v>
      </c>
      <c r="H56" s="68" t="s">
        <v>84</v>
      </c>
      <c r="I56" s="156" t="str">
        <f>IFERROR(I43+I49+I55,"")</f>
        <v/>
      </c>
      <c r="J56" s="127"/>
      <c r="K56" s="128"/>
    </row>
    <row r="57" spans="1:11" ht="26.25" customHeight="1" x14ac:dyDescent="0.2">
      <c r="A57" s="255" t="s">
        <v>18</v>
      </c>
      <c r="B57" s="248" t="s">
        <v>117</v>
      </c>
      <c r="C57" s="260">
        <v>1</v>
      </c>
      <c r="D57" s="248" t="s">
        <v>29</v>
      </c>
      <c r="E57" s="69" t="s">
        <v>85</v>
      </c>
      <c r="F57" s="101">
        <v>1</v>
      </c>
      <c r="G57" s="70" t="s">
        <v>7</v>
      </c>
      <c r="H57" s="200" t="s">
        <v>118</v>
      </c>
      <c r="I57" s="166"/>
      <c r="J57" s="287"/>
      <c r="K57" s="142"/>
    </row>
    <row r="58" spans="1:11" ht="26.25" customHeight="1" x14ac:dyDescent="0.2">
      <c r="A58" s="212"/>
      <c r="B58" s="219"/>
      <c r="C58" s="229"/>
      <c r="D58" s="214"/>
      <c r="E58" s="41" t="s">
        <v>119</v>
      </c>
      <c r="F58" s="63">
        <v>0.5</v>
      </c>
      <c r="G58" s="37"/>
      <c r="H58" s="201"/>
      <c r="I58" s="154"/>
      <c r="J58" s="197"/>
      <c r="K58" s="125"/>
    </row>
    <row r="59" spans="1:11" ht="26.25" customHeight="1" x14ac:dyDescent="0.2">
      <c r="A59" s="212"/>
      <c r="B59" s="219"/>
      <c r="C59" s="229"/>
      <c r="D59" s="214"/>
      <c r="E59" s="43" t="s">
        <v>113</v>
      </c>
      <c r="F59" s="64">
        <v>0</v>
      </c>
      <c r="G59" s="38"/>
      <c r="H59" s="193"/>
      <c r="I59" s="157"/>
      <c r="J59" s="186"/>
      <c r="K59" s="129"/>
    </row>
    <row r="60" spans="1:11" ht="26.25" customHeight="1" thickBot="1" x14ac:dyDescent="0.25">
      <c r="A60" s="212"/>
      <c r="B60" s="220"/>
      <c r="C60" s="230"/>
      <c r="D60" s="215"/>
      <c r="E60" s="47" t="s">
        <v>86</v>
      </c>
      <c r="F60" s="48" t="s">
        <v>8</v>
      </c>
      <c r="G60" s="71">
        <v>1</v>
      </c>
      <c r="H60" s="51" t="s">
        <v>14</v>
      </c>
      <c r="I60" s="161" t="str">
        <f>IFERROR(LOOKUP("○",$I57:$I59,$F57:$F59),"")</f>
        <v/>
      </c>
      <c r="J60" s="134"/>
      <c r="K60" s="135"/>
    </row>
    <row r="61" spans="1:11" ht="37.5" customHeight="1" thickTop="1" x14ac:dyDescent="0.2">
      <c r="A61" s="212"/>
      <c r="B61" s="213" t="s">
        <v>87</v>
      </c>
      <c r="C61" s="231">
        <v>1</v>
      </c>
      <c r="D61" s="213" t="s">
        <v>29</v>
      </c>
      <c r="E61" s="92" t="s">
        <v>53</v>
      </c>
      <c r="F61" s="62">
        <v>1</v>
      </c>
      <c r="G61" s="36"/>
      <c r="H61" s="191" t="s">
        <v>62</v>
      </c>
      <c r="I61" s="153"/>
      <c r="J61" s="196"/>
      <c r="K61" s="124"/>
    </row>
    <row r="62" spans="1:11" ht="25.5" customHeight="1" x14ac:dyDescent="0.2">
      <c r="A62" s="212"/>
      <c r="B62" s="219"/>
      <c r="C62" s="229"/>
      <c r="D62" s="219"/>
      <c r="E62" s="72" t="s">
        <v>56</v>
      </c>
      <c r="F62" s="102">
        <v>1</v>
      </c>
      <c r="G62" s="37" t="s">
        <v>7</v>
      </c>
      <c r="H62" s="192"/>
      <c r="I62" s="154"/>
      <c r="J62" s="185"/>
      <c r="K62" s="125"/>
    </row>
    <row r="63" spans="1:11" ht="25.5" customHeight="1" x14ac:dyDescent="0.2">
      <c r="A63" s="212"/>
      <c r="B63" s="219"/>
      <c r="C63" s="229"/>
      <c r="D63" s="219"/>
      <c r="E63" s="72" t="s">
        <v>57</v>
      </c>
      <c r="F63" s="103">
        <v>0.5</v>
      </c>
      <c r="G63" s="50"/>
      <c r="H63" s="192"/>
      <c r="I63" s="160"/>
      <c r="J63" s="185"/>
      <c r="K63" s="125"/>
    </row>
    <row r="64" spans="1:11" ht="36.75" customHeight="1" x14ac:dyDescent="0.2">
      <c r="A64" s="212"/>
      <c r="B64" s="219"/>
      <c r="C64" s="229"/>
      <c r="D64" s="219"/>
      <c r="E64" s="72" t="s">
        <v>54</v>
      </c>
      <c r="F64" s="93">
        <v>0.5</v>
      </c>
      <c r="G64" s="37"/>
      <c r="H64" s="192"/>
      <c r="I64" s="154"/>
      <c r="J64" s="185"/>
      <c r="K64" s="125"/>
    </row>
    <row r="65" spans="1:13" ht="26.25" customHeight="1" x14ac:dyDescent="0.2">
      <c r="A65" s="212"/>
      <c r="B65" s="219"/>
      <c r="C65" s="229"/>
      <c r="D65" s="214"/>
      <c r="E65" s="72" t="s">
        <v>52</v>
      </c>
      <c r="F65" s="58">
        <v>0</v>
      </c>
      <c r="G65" s="50"/>
      <c r="H65" s="199"/>
      <c r="I65" s="160"/>
      <c r="J65" s="186"/>
      <c r="K65" s="133"/>
    </row>
    <row r="66" spans="1:13" ht="26.25" customHeight="1" x14ac:dyDescent="0.2">
      <c r="A66" s="212"/>
      <c r="B66" s="257"/>
      <c r="C66" s="258"/>
      <c r="D66" s="259"/>
      <c r="E66" s="61" t="s">
        <v>88</v>
      </c>
      <c r="F66" s="114" t="s">
        <v>8</v>
      </c>
      <c r="G66" s="73">
        <v>1</v>
      </c>
      <c r="H66" s="35" t="s">
        <v>14</v>
      </c>
      <c r="I66" s="167" t="str">
        <f>IFERROR(LOOKUP("○",$I61:$I65,$F61:$F65),"")</f>
        <v/>
      </c>
      <c r="J66" s="143"/>
      <c r="K66" s="144"/>
    </row>
    <row r="67" spans="1:13" s="2" customFormat="1" ht="26.25" customHeight="1" x14ac:dyDescent="0.2">
      <c r="A67" s="212"/>
      <c r="B67" s="179" t="s">
        <v>105</v>
      </c>
      <c r="C67" s="252">
        <v>1</v>
      </c>
      <c r="D67" s="179" t="s">
        <v>22</v>
      </c>
      <c r="E67" s="89" t="s">
        <v>106</v>
      </c>
      <c r="F67" s="91">
        <v>1</v>
      </c>
      <c r="G67" s="56"/>
      <c r="H67" s="192"/>
      <c r="I67" s="162"/>
      <c r="J67" s="185"/>
      <c r="K67" s="136"/>
      <c r="M67" s="174"/>
    </row>
    <row r="68" spans="1:13" s="2" customFormat="1" ht="26.25" customHeight="1" x14ac:dyDescent="0.2">
      <c r="A68" s="212"/>
      <c r="B68" s="179"/>
      <c r="C68" s="252"/>
      <c r="D68" s="179"/>
      <c r="E68" s="100" t="s">
        <v>107</v>
      </c>
      <c r="F68" s="90">
        <v>0.5</v>
      </c>
      <c r="G68" s="50" t="s">
        <v>34</v>
      </c>
      <c r="H68" s="192"/>
      <c r="I68" s="160"/>
      <c r="J68" s="185"/>
      <c r="K68" s="133"/>
      <c r="M68" s="174"/>
    </row>
    <row r="69" spans="1:13" s="2" customFormat="1" ht="26.25" customHeight="1" x14ac:dyDescent="0.2">
      <c r="A69" s="212"/>
      <c r="B69" s="179"/>
      <c r="C69" s="252"/>
      <c r="D69" s="180"/>
      <c r="E69" s="43" t="s">
        <v>45</v>
      </c>
      <c r="F69" s="44">
        <v>0</v>
      </c>
      <c r="G69" s="38"/>
      <c r="H69" s="193"/>
      <c r="I69" s="157"/>
      <c r="J69" s="186"/>
      <c r="K69" s="129"/>
      <c r="M69" s="174"/>
    </row>
    <row r="70" spans="1:13" s="2" customFormat="1" ht="26.25" customHeight="1" thickBot="1" x14ac:dyDescent="0.25">
      <c r="A70" s="212"/>
      <c r="B70" s="179"/>
      <c r="C70" s="252"/>
      <c r="D70" s="180"/>
      <c r="E70" s="34" t="s">
        <v>92</v>
      </c>
      <c r="F70" s="66" t="s">
        <v>8</v>
      </c>
      <c r="G70" s="82">
        <v>0.5</v>
      </c>
      <c r="H70" s="58" t="s">
        <v>14</v>
      </c>
      <c r="I70" s="163" t="str">
        <f>IFERROR(LOOKUP("○",$I67:$I69,$F67:$F69),"")</f>
        <v/>
      </c>
      <c r="J70" s="137"/>
      <c r="K70" s="138"/>
      <c r="M70" s="174"/>
    </row>
    <row r="71" spans="1:13" ht="26.25" customHeight="1" thickTop="1" x14ac:dyDescent="0.2">
      <c r="A71" s="212"/>
      <c r="B71" s="213" t="s">
        <v>103</v>
      </c>
      <c r="C71" s="231">
        <v>0</v>
      </c>
      <c r="D71" s="213" t="s">
        <v>29</v>
      </c>
      <c r="E71" s="92" t="s">
        <v>93</v>
      </c>
      <c r="F71" s="62">
        <v>-1</v>
      </c>
      <c r="G71" s="36"/>
      <c r="H71" s="188" t="s">
        <v>114</v>
      </c>
      <c r="I71" s="153"/>
      <c r="J71" s="196"/>
      <c r="K71" s="124"/>
      <c r="M71" s="175"/>
    </row>
    <row r="72" spans="1:13" ht="26.25" customHeight="1" x14ac:dyDescent="0.2">
      <c r="A72" s="212"/>
      <c r="B72" s="219"/>
      <c r="C72" s="229"/>
      <c r="D72" s="219"/>
      <c r="E72" s="30" t="s">
        <v>111</v>
      </c>
      <c r="F72" s="97">
        <v>-0.5</v>
      </c>
      <c r="G72" s="37"/>
      <c r="H72" s="189"/>
      <c r="I72" s="154"/>
      <c r="J72" s="185"/>
      <c r="K72" s="125"/>
      <c r="M72" s="175"/>
    </row>
    <row r="73" spans="1:13" ht="26.25" customHeight="1" x14ac:dyDescent="0.2">
      <c r="A73" s="212"/>
      <c r="B73" s="219"/>
      <c r="C73" s="229"/>
      <c r="D73" s="219"/>
      <c r="E73" s="30" t="s">
        <v>112</v>
      </c>
      <c r="F73" s="97">
        <v>-0.5</v>
      </c>
      <c r="G73" s="37"/>
      <c r="H73" s="189"/>
      <c r="I73" s="154"/>
      <c r="J73" s="185"/>
      <c r="K73" s="125"/>
      <c r="M73" s="175"/>
    </row>
    <row r="74" spans="1:13" ht="26.25" customHeight="1" x14ac:dyDescent="0.2">
      <c r="A74" s="212"/>
      <c r="B74" s="219"/>
      <c r="C74" s="229"/>
      <c r="D74" s="214"/>
      <c r="E74" s="95" t="s">
        <v>110</v>
      </c>
      <c r="F74" s="58">
        <v>0</v>
      </c>
      <c r="G74" s="50" t="s">
        <v>7</v>
      </c>
      <c r="H74" s="190"/>
      <c r="I74" s="160"/>
      <c r="J74" s="186"/>
      <c r="K74" s="133"/>
      <c r="M74" s="175"/>
    </row>
    <row r="75" spans="1:13" ht="26.25" customHeight="1" x14ac:dyDescent="0.2">
      <c r="A75" s="212"/>
      <c r="B75" s="257"/>
      <c r="C75" s="258"/>
      <c r="D75" s="259"/>
      <c r="E75" s="61" t="s">
        <v>109</v>
      </c>
      <c r="F75" s="114" t="s">
        <v>8</v>
      </c>
      <c r="G75" s="96">
        <v>0</v>
      </c>
      <c r="H75" s="35" t="s">
        <v>14</v>
      </c>
      <c r="I75" s="167" t="str">
        <f>IFERROR(LOOKUP("○",$I71:$I74,$F71:$F74),"")</f>
        <v/>
      </c>
      <c r="J75" s="143"/>
      <c r="K75" s="144"/>
    </row>
    <row r="76" spans="1:13" ht="26.25" customHeight="1" thickBot="1" x14ac:dyDescent="0.25">
      <c r="A76" s="256"/>
      <c r="B76" s="261" t="s">
        <v>89</v>
      </c>
      <c r="C76" s="262"/>
      <c r="D76" s="263"/>
      <c r="E76" s="74" t="s">
        <v>90</v>
      </c>
      <c r="F76" s="75" t="s">
        <v>9</v>
      </c>
      <c r="G76" s="76">
        <f>IF(ISERROR(G60+G66+G70)=TRUE,"",G60+G66+G70)</f>
        <v>2.5</v>
      </c>
      <c r="H76" s="77" t="s">
        <v>104</v>
      </c>
      <c r="I76" s="168" t="str">
        <f>IFERROR(I60+I66+I70+I75,"")</f>
        <v/>
      </c>
      <c r="J76" s="145"/>
      <c r="K76" s="146"/>
    </row>
    <row r="77" spans="1:13" ht="27.75" customHeight="1" thickBot="1" x14ac:dyDescent="0.25">
      <c r="A77" s="78" t="s">
        <v>11</v>
      </c>
      <c r="B77" s="79"/>
      <c r="C77" s="236">
        <v>17.5</v>
      </c>
      <c r="D77" s="237"/>
      <c r="E77" s="194" t="s">
        <v>12</v>
      </c>
      <c r="F77" s="195"/>
      <c r="G77" s="80">
        <f>G37+G56+G76</f>
        <v>12.5</v>
      </c>
      <c r="H77" s="115" t="s">
        <v>91</v>
      </c>
      <c r="I77" s="169" t="str">
        <f>IFERROR(I37+I56+I76,"")</f>
        <v/>
      </c>
      <c r="J77" s="147"/>
      <c r="K77" s="148"/>
    </row>
    <row r="78" spans="1:13" ht="3" customHeight="1" x14ac:dyDescent="0.2">
      <c r="A78" s="9"/>
      <c r="B78" s="3"/>
      <c r="C78" s="11"/>
      <c r="D78" s="11"/>
      <c r="E78" s="10"/>
      <c r="F78" s="10"/>
      <c r="G78" s="12"/>
      <c r="H78" s="13"/>
      <c r="I78" s="14"/>
      <c r="J78" s="14"/>
      <c r="K78" s="14"/>
    </row>
    <row r="79" spans="1:13" ht="21" customHeight="1" x14ac:dyDescent="0.2">
      <c r="B79" s="83"/>
      <c r="G79" s="15"/>
      <c r="H79" s="18"/>
      <c r="I79" s="18"/>
      <c r="J79" s="18"/>
      <c r="K79" s="18"/>
    </row>
    <row r="80" spans="1:13" ht="24" customHeight="1" x14ac:dyDescent="0.2">
      <c r="G80" s="15"/>
      <c r="H80" s="187"/>
      <c r="I80" s="19"/>
      <c r="J80" s="21"/>
      <c r="K80" s="20"/>
    </row>
    <row r="81" spans="2:11" x14ac:dyDescent="0.2">
      <c r="G81" s="16"/>
      <c r="H81" s="187"/>
      <c r="I81" s="17"/>
      <c r="J81" s="17"/>
      <c r="K81" s="17"/>
    </row>
    <row r="91" spans="2:11" x14ac:dyDescent="0.2">
      <c r="B91" s="172" t="s">
        <v>145</v>
      </c>
      <c r="C91" s="172" t="s">
        <v>146</v>
      </c>
      <c r="D91" s="172" t="s">
        <v>144</v>
      </c>
      <c r="E91" s="171"/>
    </row>
    <row r="92" spans="2:11" x14ac:dyDescent="0.2">
      <c r="B92" s="173" t="s">
        <v>147</v>
      </c>
      <c r="C92" s="173">
        <v>0</v>
      </c>
      <c r="D92" s="173">
        <v>0</v>
      </c>
      <c r="E92" s="171"/>
    </row>
    <row r="93" spans="2:11" x14ac:dyDescent="0.2">
      <c r="B93" s="173" t="s">
        <v>148</v>
      </c>
      <c r="C93" s="173">
        <v>60</v>
      </c>
      <c r="D93" s="173">
        <v>0.5</v>
      </c>
      <c r="E93" s="171"/>
    </row>
    <row r="94" spans="2:11" x14ac:dyDescent="0.2">
      <c r="B94" s="173" t="s">
        <v>149</v>
      </c>
      <c r="C94" s="173">
        <v>65</v>
      </c>
      <c r="D94" s="173">
        <v>1</v>
      </c>
      <c r="E94" s="171"/>
    </row>
    <row r="95" spans="2:11" x14ac:dyDescent="0.2">
      <c r="B95" s="173" t="s">
        <v>150</v>
      </c>
      <c r="C95" s="173">
        <v>70</v>
      </c>
      <c r="D95" s="173">
        <v>1.5</v>
      </c>
      <c r="E95" s="171"/>
    </row>
    <row r="96" spans="2:11" x14ac:dyDescent="0.2">
      <c r="B96" s="173" t="s">
        <v>151</v>
      </c>
      <c r="C96" s="173">
        <v>75</v>
      </c>
      <c r="D96" s="173">
        <v>2</v>
      </c>
      <c r="E96" s="171"/>
    </row>
    <row r="97" spans="2:5" x14ac:dyDescent="0.2">
      <c r="B97" s="173" t="s">
        <v>152</v>
      </c>
      <c r="C97" s="173">
        <v>80</v>
      </c>
      <c r="D97" s="173">
        <v>2.5</v>
      </c>
      <c r="E97" s="171"/>
    </row>
    <row r="98" spans="2:5" x14ac:dyDescent="0.2">
      <c r="B98" s="173" t="s">
        <v>153</v>
      </c>
      <c r="C98" s="173">
        <v>85</v>
      </c>
      <c r="D98" s="173">
        <v>3</v>
      </c>
      <c r="E98" s="171"/>
    </row>
    <row r="99" spans="2:5" x14ac:dyDescent="0.2">
      <c r="B99" s="170"/>
      <c r="C99" s="170"/>
      <c r="D99" s="170"/>
    </row>
    <row r="100" spans="2:5" x14ac:dyDescent="0.2">
      <c r="B100" s="118"/>
      <c r="C100" s="118"/>
      <c r="D100" s="118"/>
    </row>
    <row r="122" spans="2:4" x14ac:dyDescent="0.2">
      <c r="B122" s="117"/>
      <c r="C122" s="117"/>
      <c r="D122" s="117"/>
    </row>
  </sheetData>
  <mergeCells count="97">
    <mergeCell ref="M14:M16"/>
    <mergeCell ref="J57:J59"/>
    <mergeCell ref="J33:J35"/>
    <mergeCell ref="J28:J31"/>
    <mergeCell ref="J38:J42"/>
    <mergeCell ref="M18:M25"/>
    <mergeCell ref="B2:F2"/>
    <mergeCell ref="B3:F3"/>
    <mergeCell ref="M11:M13"/>
    <mergeCell ref="J22:J26"/>
    <mergeCell ref="J14:J16"/>
    <mergeCell ref="I5:K5"/>
    <mergeCell ref="H2:K2"/>
    <mergeCell ref="I3:K3"/>
    <mergeCell ref="I4:K4"/>
    <mergeCell ref="K7:K8"/>
    <mergeCell ref="I7:I8"/>
    <mergeCell ref="J7:J8"/>
    <mergeCell ref="J9:J11"/>
    <mergeCell ref="B9:B13"/>
    <mergeCell ref="H9:H11"/>
    <mergeCell ref="E7:E8"/>
    <mergeCell ref="A38:A56"/>
    <mergeCell ref="B56:D56"/>
    <mergeCell ref="B40:B43"/>
    <mergeCell ref="B71:B75"/>
    <mergeCell ref="C71:C75"/>
    <mergeCell ref="D71:D75"/>
    <mergeCell ref="C57:C60"/>
    <mergeCell ref="C61:C66"/>
    <mergeCell ref="D57:D60"/>
    <mergeCell ref="D61:D66"/>
    <mergeCell ref="A57:A76"/>
    <mergeCell ref="B61:B66"/>
    <mergeCell ref="B67:B70"/>
    <mergeCell ref="C67:C70"/>
    <mergeCell ref="B76:D76"/>
    <mergeCell ref="D50:D55"/>
    <mergeCell ref="B57:B60"/>
    <mergeCell ref="B14:B17"/>
    <mergeCell ref="C14:C17"/>
    <mergeCell ref="B33:B36"/>
    <mergeCell ref="C33:C36"/>
    <mergeCell ref="B22:B23"/>
    <mergeCell ref="B24:B27"/>
    <mergeCell ref="B18:B21"/>
    <mergeCell ref="B44:B49"/>
    <mergeCell ref="B38:B39"/>
    <mergeCell ref="B50:B55"/>
    <mergeCell ref="C50:C55"/>
    <mergeCell ref="C77:D77"/>
    <mergeCell ref="H7:H8"/>
    <mergeCell ref="G7:G8"/>
    <mergeCell ref="H22:H26"/>
    <mergeCell ref="H67:H69"/>
    <mergeCell ref="D22:D27"/>
    <mergeCell ref="D9:D13"/>
    <mergeCell ref="D14:D17"/>
    <mergeCell ref="H14:H16"/>
    <mergeCell ref="H33:H35"/>
    <mergeCell ref="C38:C43"/>
    <mergeCell ref="C44:C49"/>
    <mergeCell ref="D38:D43"/>
    <mergeCell ref="D44:D49"/>
    <mergeCell ref="H38:H42"/>
    <mergeCell ref="H44:H48"/>
    <mergeCell ref="F7:F8"/>
    <mergeCell ref="A7:B8"/>
    <mergeCell ref="C7:C8"/>
    <mergeCell ref="D7:D8"/>
    <mergeCell ref="A9:A37"/>
    <mergeCell ref="D18:D21"/>
    <mergeCell ref="D33:D36"/>
    <mergeCell ref="F9:F11"/>
    <mergeCell ref="B28:B32"/>
    <mergeCell ref="D28:D32"/>
    <mergeCell ref="B37:D37"/>
    <mergeCell ref="C9:C13"/>
    <mergeCell ref="C18:C21"/>
    <mergeCell ref="C22:C27"/>
    <mergeCell ref="C28:C32"/>
    <mergeCell ref="D67:D70"/>
    <mergeCell ref="H19:H20"/>
    <mergeCell ref="E12:F12"/>
    <mergeCell ref="J67:J69"/>
    <mergeCell ref="H80:H81"/>
    <mergeCell ref="H71:H74"/>
    <mergeCell ref="H28:H31"/>
    <mergeCell ref="E77:F77"/>
    <mergeCell ref="J44:J48"/>
    <mergeCell ref="H50:H54"/>
    <mergeCell ref="J50:J53"/>
    <mergeCell ref="J71:J74"/>
    <mergeCell ref="H61:H65"/>
    <mergeCell ref="J61:J65"/>
    <mergeCell ref="H57:H59"/>
    <mergeCell ref="J18:J20"/>
  </mergeCells>
  <phoneticPr fontId="3"/>
  <conditionalFormatting sqref="I12:I13">
    <cfRule type="cellIs" dxfId="0" priority="1" operator="equal">
      <formula>0</formula>
    </cfRule>
  </conditionalFormatting>
  <dataValidations count="2">
    <dataValidation type="list" allowBlank="1" showInputMessage="1" showErrorMessage="1" sqref="G18:G20 G22:G26 G57:G59 G44:G48 G38:G42 G33:G35 G14:G16 G61:G65 G50:G54 G67:G69 G71:G74 G28:G31" xr:uid="{00000000-0002-0000-0000-000000000000}">
      <formula1>"○, "</formula1>
    </dataValidation>
    <dataValidation type="list" allowBlank="1" showInputMessage="1" showErrorMessage="1" sqref="I14:I16 I18:I20 I22:I26 I28:I31 I33:I35 I38:I42 I44:I48 I50:I54 I57:I59 I61:I65 I67:I69 I71:I74" xr:uid="{EDB1164A-AE71-42EF-8D19-35C769A531C0}">
      <formula1>"○,"</formula1>
    </dataValidation>
  </dataValidations>
  <pageMargins left="0.78740157480314965" right="0.19685039370078741" top="0.39370078740157483" bottom="0.27559055118110237" header="0" footer="0.39370078740157483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様式7-2-2競争参加申請書</vt:lpstr>
      <vt:lpstr>様式-23</vt:lpstr>
      <vt:lpstr>'様式-23'!Print_Area</vt:lpstr>
      <vt:lpstr>'様式7-2-2競争参加申請書'!Print_Area</vt:lpstr>
    </vt:vector>
  </TitlesOfParts>
  <Company>jswa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Hatada</dc:creator>
  <cp:lastModifiedBy>阿部　恵美子</cp:lastModifiedBy>
  <cp:lastPrinted>2023-04-18T01:09:18Z</cp:lastPrinted>
  <dcterms:created xsi:type="dcterms:W3CDTF">2011-12-12T00:35:10Z</dcterms:created>
  <dcterms:modified xsi:type="dcterms:W3CDTF">2023-05-11T01:10:32Z</dcterms:modified>
</cp:coreProperties>
</file>